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45" tabRatio="787" activeTab="0"/>
  </bookViews>
  <sheets>
    <sheet name="追加登録・登録変更" sheetId="1" r:id="rId1"/>
    <sheet name="メンバー提出用紙" sheetId="2" r:id="rId2"/>
    <sheet name="選手交代カード" sheetId="3" r:id="rId3"/>
    <sheet name="関係書類綴" sheetId="4" r:id="rId4"/>
    <sheet name="受領書" sheetId="5" r:id="rId5"/>
    <sheet name="領収書台紙" sheetId="6" r:id="rId6"/>
    <sheet name="収支決算書" sheetId="7" r:id="rId7"/>
    <sheet name="ｶｳﾝﾄﾀﾞｳﾝ" sheetId="8" r:id="rId8"/>
    <sheet name="公式記録" sheetId="9" r:id="rId9"/>
    <sheet name="審判報告書" sheetId="10" r:id="rId10"/>
    <sheet name="重要事項" sheetId="11" r:id="rId11"/>
    <sheet name="結果報告書" sheetId="12" r:id="rId12"/>
    <sheet name="星取表i1" sheetId="13" r:id="rId13"/>
    <sheet name="星取表i2A" sheetId="14" r:id="rId14"/>
    <sheet name="星取表i2B" sheetId="15" r:id="rId15"/>
    <sheet name="星取表i3A" sheetId="16" r:id="rId16"/>
    <sheet name="星取表i3B" sheetId="17" r:id="rId17"/>
    <sheet name="星取表i3C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gakunen">#REF!</definedName>
    <definedName name="gyou0_D">#REF!</definedName>
    <definedName name="gyou0D">#REF!</definedName>
    <definedName name="heiseinendo">'[4]部員データ'!#REF!</definedName>
    <definedName name="iリーグ登録" localSheetId="1">'メンバー提出用紙'!#REF!</definedName>
    <definedName name="iリーグ登録">'選手交代カード'!#REF!</definedName>
    <definedName name="juken_ni_max">#REF!</definedName>
    <definedName name="jun1">#REF!</definedName>
    <definedName name="jun2">#REF!</definedName>
    <definedName name="jun3">#REF!</definedName>
    <definedName name="nendo">#REF!</definedName>
    <definedName name="ni_max">#REF!</definedName>
    <definedName name="_xlnm.Print_Area" localSheetId="7">'ｶｳﾝﾄﾀﾞｳﾝ'!$A$2:$AE$51</definedName>
    <definedName name="_xlnm.Print_Area" localSheetId="1">'メンバー提出用紙'!$B$2:$AJ$71</definedName>
    <definedName name="_xlnm.Print_Area" localSheetId="3">'関係書類綴'!$B$1:$BL$39</definedName>
    <definedName name="_xlnm.Print_Area" localSheetId="11">'結果報告書'!$B$1:$BL$15</definedName>
    <definedName name="_xlnm.Print_Area" localSheetId="8">'公式記録'!$A$1:$AE$81</definedName>
    <definedName name="_xlnm.Print_Area" localSheetId="4">'受領書'!$A$2:$H$28</definedName>
    <definedName name="_xlnm.Print_Area" localSheetId="6">'収支決算書'!$A$1:$K$45</definedName>
    <definedName name="_xlnm.Print_Area" localSheetId="10">'重要事項'!$A$1:$AB$41</definedName>
    <definedName name="_xlnm.Print_Area" localSheetId="9">'審判報告書'!$A$2:$AB$44</definedName>
    <definedName name="_xlnm.Print_Area" localSheetId="12">'星取表i1'!$B$1:$AT$20</definedName>
    <definedName name="_xlnm.Print_Area" localSheetId="13">'星取表i2A'!$B$1:$AT$20</definedName>
    <definedName name="_xlnm.Print_Area" localSheetId="14">'星取表i2B'!$B$1:$AT$20</definedName>
    <definedName name="_xlnm.Print_Area" localSheetId="15">'星取表i3A'!$B$1:$AT$20</definedName>
    <definedName name="_xlnm.Print_Area" localSheetId="16">'星取表i3B'!$B$1:$AQ$18</definedName>
    <definedName name="_xlnm.Print_Area" localSheetId="17">'星取表i3C'!$B$1:$AQ$18</definedName>
    <definedName name="_xlnm.Print_Area" localSheetId="2">'選手交代カード'!$A$1:$AD$62</definedName>
    <definedName name="_xlnm.Print_Area" localSheetId="0">'追加登録・登録変更'!$A$2:$Y$49</definedName>
    <definedName name="_xlnm.Print_Area" localSheetId="5">'領収書台紙'!$A$2:$A$6</definedName>
    <definedName name="_xlnm.Print_Titles" localSheetId="3">'関係書類綴'!$4:$8</definedName>
    <definedName name="_xlnm.Print_Titles" localSheetId="11">'結果報告書'!$1:$5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iin_I">#REF!</definedName>
    <definedName name="teiin0_I">#REF!</definedName>
    <definedName name="キックオフ時刻">'[1]マッチデータ'!$E$6</definedName>
    <definedName name="ビジターチーム">'[1]受付メンバーデータ'!$T$2</definedName>
    <definedName name="ピッチ状態">'[1]マッチデータ'!$E$15</definedName>
    <definedName name="ピッチ表面">'[1]マッチデータ'!$E$14</definedName>
    <definedName name="ホームチーム">'[1]受付メンバーデータ'!$G$2</definedName>
    <definedName name="延長時間">'[1]マッチデータ'!$E$10</definedName>
    <definedName name="会場名">'[1]マッチデータ'!$E$4</definedName>
    <definedName name="回戦・節数">'[1]マッチデータ'!#REF!</definedName>
    <definedName name="観衆">'[1]マッチデータ'!$J$14</definedName>
    <definedName name="気温">'[1]マッチデータ'!$E$12</definedName>
    <definedName name="記録員">'[1]マッチデータ'!$J$11</definedName>
    <definedName name="試合期日">'[1]マッチデータ'!$E$5</definedName>
    <definedName name="試合時間">'[1]マッチデータ'!$E$9</definedName>
    <definedName name="主審">'[1]マッチデータ'!$J$6</definedName>
    <definedName name="主審名">#REF!</definedName>
    <definedName name="大会名">'[1]マッチデータ'!$E$3</definedName>
    <definedName name="第4の審判">'[1]マッチデータ'!$J$9</definedName>
    <definedName name="第4の審判員">#REF!</definedName>
    <definedName name="天候">'[1]マッチデータ'!$E$11</definedName>
    <definedName name="風">'[1]マッチデータ'!$E$13</definedName>
    <definedName name="副審１">'[1]マッチデータ'!$J$7</definedName>
    <definedName name="副審２">'[1]マッチデータ'!$J$8</definedName>
  </definedNames>
  <calcPr fullCalcOnLoad="1"/>
</workbook>
</file>

<file path=xl/sharedStrings.xml><?xml version="1.0" encoding="utf-8"?>
<sst xmlns="http://schemas.openxmlformats.org/spreadsheetml/2006/main" count="1339" uniqueCount="587">
  <si>
    <t>主管チーム提出物等</t>
  </si>
  <si>
    <t>【試合結果報告】</t>
  </si>
  <si>
    <t>試合結果を掲示板に書き込むこと。（ディヴィジョン、グループ、節、会場、対戦結果を記入のこと。）</t>
  </si>
  <si>
    <t>ー</t>
  </si>
  <si>
    <t>得点</t>
  </si>
  <si>
    <t>ホームチーム</t>
  </si>
  <si>
    <t>ビジターチーム</t>
  </si>
  <si>
    <r>
      <t>i</t>
    </r>
    <r>
      <rPr>
        <sz val="26"/>
        <rFont val="Elephant"/>
        <family val="1"/>
      </rPr>
      <t>.League U-18</t>
    </r>
  </si>
  <si>
    <t>日　時</t>
  </si>
  <si>
    <t>会場名</t>
  </si>
  <si>
    <t>Match-NO.</t>
  </si>
  <si>
    <t>副 審 ２</t>
  </si>
  <si>
    <t>月</t>
  </si>
  <si>
    <t>審　判　報　告　書</t>
  </si>
  <si>
    <t>Ａ</t>
  </si>
  <si>
    <t>Ｂ</t>
  </si>
  <si>
    <t>審　判　報　告　書（重要事項）</t>
  </si>
  <si>
    <t>退場、その他の重要事項についての詳細</t>
  </si>
  <si>
    <t>会場到着／ウォーミングアップ</t>
  </si>
  <si>
    <t>学　年</t>
  </si>
  <si>
    <t>試合後</t>
  </si>
  <si>
    <r>
      <t>i</t>
    </r>
    <r>
      <rPr>
        <sz val="26"/>
        <rFont val="Elephant"/>
        <family val="1"/>
      </rPr>
      <t>.League U-18</t>
    </r>
    <r>
      <rPr>
        <sz val="22"/>
        <rFont val="HG創英ﾌﾟﾚｾﾞﾝｽEB"/>
        <family val="1"/>
      </rPr>
      <t>　試合運営（主管料／審判日当）受領書</t>
    </r>
  </si>
  <si>
    <r>
      <t>i</t>
    </r>
    <r>
      <rPr>
        <sz val="26"/>
        <rFont val="Elephant"/>
        <family val="1"/>
      </rPr>
      <t>.League U-18</t>
    </r>
    <r>
      <rPr>
        <sz val="22"/>
        <rFont val="HG創英ﾌﾟﾚｾﾞﾝｽEB"/>
        <family val="1"/>
      </rPr>
      <t>　試合運営経費決算書</t>
    </r>
  </si>
  <si>
    <t>主管料／審判日当　支払い総額</t>
  </si>
  <si>
    <t>支出合計</t>
  </si>
  <si>
    <r>
      <t>i</t>
    </r>
    <r>
      <rPr>
        <sz val="16"/>
        <rFont val="Elephant"/>
        <family val="1"/>
      </rPr>
      <t>.</t>
    </r>
    <r>
      <rPr>
        <sz val="10"/>
        <rFont val="Elephant"/>
        <family val="1"/>
      </rPr>
      <t>League U-18</t>
    </r>
  </si>
  <si>
    <r>
      <t>i</t>
    </r>
    <r>
      <rPr>
        <sz val="26"/>
        <rFont val="Elephant"/>
        <family val="1"/>
      </rPr>
      <t xml:space="preserve">.League U-18 </t>
    </r>
    <r>
      <rPr>
        <sz val="22"/>
        <rFont val="HG創英ﾌﾟﾚｾﾞﾝｽEB"/>
        <family val="1"/>
      </rPr>
      <t>メンバー提出用紙</t>
    </r>
  </si>
  <si>
    <t>合計\</t>
  </si>
  <si>
    <t>【公式記録用紙】</t>
  </si>
  <si>
    <t>【試合運営経費決算書】</t>
  </si>
  <si>
    <t>【試合運営(主管料/審判日当)受領書】</t>
  </si>
  <si>
    <t>【領収書(添付台紙)】</t>
  </si>
  <si>
    <t>【審判報告書】</t>
  </si>
  <si>
    <t>【審判報告書(重要事項)】※</t>
  </si>
  <si>
    <t>①</t>
  </si>
  <si>
    <t>②</t>
  </si>
  <si>
    <t>③</t>
  </si>
  <si>
    <t>④</t>
  </si>
  <si>
    <t>⑤</t>
  </si>
  <si>
    <t>⑥</t>
  </si>
  <si>
    <t>間違いのないように点検すること。</t>
  </si>
  <si>
    <t>受領印もしくはｻｲﾝでも可</t>
  </si>
  <si>
    <t>退場等があった場合のみ提出</t>
  </si>
  <si>
    <t>各リーグ【記録・報道①】担当チーム</t>
  </si>
  <si>
    <t>【財務/経理】</t>
  </si>
  <si>
    <t>【実行副本部長】</t>
  </si>
  <si>
    <t>※１　　リーグ終了時まで保管しする。</t>
  </si>
  <si>
    <t>※2　　懲罰案件が発生した場合、②③を【規律/ﾌｪｱｰﾌﾟﾚｰ】担当チームへFAX送信し、原本は保管する。</t>
  </si>
  <si>
    <t>→</t>
  </si>
  <si>
    <t>最終保管者：</t>
  </si>
  <si>
    <t>最終保管者：</t>
  </si>
  <si>
    <t>※3　　全日程終了後、まとめて下記へ郵送。</t>
  </si>
  <si>
    <t>宛名は『i.League U-18実行委員会』とすること。</t>
  </si>
  <si>
    <t>得点欄、警告・退場者を公式記録と照合すること。</t>
  </si>
  <si>
    <t>得点欄、警告・退場者を審判報告書と照合すること。</t>
  </si>
  <si>
    <t>各リーグ【記録・報道②】担当チーム</t>
  </si>
  <si>
    <t>記録・報道①</t>
  </si>
  <si>
    <t>実行本部</t>
  </si>
  <si>
    <t>財務/経理</t>
  </si>
  <si>
    <t>□</t>
  </si>
  <si>
    <t>チェック</t>
  </si>
  <si>
    <t>☐</t>
  </si>
  <si>
    <t>　　1週間以内</t>
  </si>
  <si>
    <t>ユニフォームの決定、ｳｫｰﾐﾝｸﾞｱｯﾌﾟ場所等の指示、フェアｰプレー精神の確認等を行ってください。ユニフォームの決定もこの時点とします。</t>
  </si>
  <si>
    <t>リーグ戦</t>
  </si>
  <si>
    <t>ラップ</t>
  </si>
  <si>
    <t>スケジュール</t>
  </si>
  <si>
    <r>
      <t>－</t>
    </r>
    <r>
      <rPr>
        <sz val="14"/>
        <rFont val="Century Gothic"/>
        <family val="2"/>
      </rPr>
      <t>90</t>
    </r>
  </si>
  <si>
    <t>フィールドチェック</t>
  </si>
  <si>
    <t>－70</t>
  </si>
  <si>
    <t>マッチコーディネーションミーティング</t>
  </si>
  <si>
    <t>－35</t>
  </si>
  <si>
    <t>20’</t>
  </si>
  <si>
    <t>－15</t>
  </si>
  <si>
    <t>チームロッカーイン</t>
  </si>
  <si>
    <t>－15</t>
  </si>
  <si>
    <t>－7</t>
  </si>
  <si>
    <t>3’</t>
  </si>
  <si>
    <t>チームロッカーアウト</t>
  </si>
  <si>
    <t>プレマッチセレモニー</t>
  </si>
  <si>
    <t>－4</t>
  </si>
  <si>
    <t>1’</t>
  </si>
  <si>
    <t>－3</t>
  </si>
  <si>
    <t>1’</t>
  </si>
  <si>
    <t>－2</t>
  </si>
  <si>
    <t>2’</t>
  </si>
  <si>
    <t>コイントス</t>
  </si>
  <si>
    <t>±0</t>
  </si>
  <si>
    <t>45’</t>
  </si>
  <si>
    <t>キックオフ</t>
  </si>
  <si>
    <t>±45</t>
  </si>
  <si>
    <t>15’</t>
  </si>
  <si>
    <t>ハーフタイム</t>
  </si>
  <si>
    <t>±60</t>
  </si>
  <si>
    <t>±75</t>
  </si>
  <si>
    <t>+105</t>
  </si>
  <si>
    <t>+135</t>
  </si>
  <si>
    <t>マッチコミッショナー</t>
  </si>
  <si>
    <t>℃</t>
  </si>
  <si>
    <t>〔マッチコミッショナー〕</t>
  </si>
  <si>
    <t>（ホーム）</t>
  </si>
  <si>
    <t>（ビジター）</t>
  </si>
  <si>
    <t>シュート</t>
  </si>
  <si>
    <t>シュート</t>
  </si>
  <si>
    <t>CK</t>
  </si>
  <si>
    <r>
      <t>i</t>
    </r>
    <r>
      <rPr>
        <sz val="26"/>
        <rFont val="Elephant"/>
        <family val="1"/>
      </rPr>
      <t>.League U-18</t>
    </r>
  </si>
  <si>
    <t>Match-NO.</t>
  </si>
  <si>
    <t>会場名</t>
  </si>
  <si>
    <t>①</t>
  </si>
  <si>
    <t>②</t>
  </si>
  <si>
    <t>③</t>
  </si>
  <si>
    <t>⑤</t>
  </si>
  <si>
    <t>GK</t>
  </si>
  <si>
    <t>主審</t>
  </si>
  <si>
    <t>運営担当／会場長</t>
  </si>
  <si>
    <t>公　式　記　録</t>
  </si>
  <si>
    <t>試合時間：</t>
  </si>
  <si>
    <t>分</t>
  </si>
  <si>
    <t>延長：</t>
  </si>
  <si>
    <t>キックオフ時刻:</t>
  </si>
  <si>
    <t>天候：</t>
  </si>
  <si>
    <t>気温：</t>
  </si>
  <si>
    <t>風：</t>
  </si>
  <si>
    <t>ピッチ表面：</t>
  </si>
  <si>
    <t>ピッチ状態：</t>
  </si>
  <si>
    <t>〔主審〕</t>
  </si>
  <si>
    <t>〔副審１〕</t>
  </si>
  <si>
    <t>〔第４の審判〕</t>
  </si>
  <si>
    <t>観衆</t>
  </si>
  <si>
    <t>人</t>
  </si>
  <si>
    <t>〔記録員〕</t>
  </si>
  <si>
    <t>チーム名</t>
  </si>
  <si>
    <t>前　　　半</t>
  </si>
  <si>
    <t>後　　　半</t>
  </si>
  <si>
    <t>延長前半</t>
  </si>
  <si>
    <t>kick of(延長)</t>
  </si>
  <si>
    <t>延長後半</t>
  </si>
  <si>
    <t>位置</t>
  </si>
  <si>
    <t>番号</t>
  </si>
  <si>
    <t>選　手　名</t>
  </si>
  <si>
    <t>学
年</t>
  </si>
  <si>
    <t>得
点</t>
  </si>
  <si>
    <t>交代</t>
  </si>
  <si>
    <t>計</t>
  </si>
  <si>
    <t>前半</t>
  </si>
  <si>
    <t>後半</t>
  </si>
  <si>
    <t>延前</t>
  </si>
  <si>
    <t>延後</t>
  </si>
  <si>
    <t>監督:</t>
  </si>
  <si>
    <t>氏名</t>
  </si>
  <si>
    <t>直接ＦＫ</t>
  </si>
  <si>
    <t>間接ＦＫ</t>
  </si>
  <si>
    <t>（注1)</t>
  </si>
  <si>
    <t>オフサイド欄の数字は、間接フリーキック数のうち、オフサイドによるものを表す。</t>
  </si>
  <si>
    <t>〔警告理由〕　C1：反スポーツ的行為、C2：ラフプレイ、C3：異議、C4：繰り返しの違反、C5：遅延行為、C6：距離不足、C7：無許可入、C8：無許可去</t>
  </si>
  <si>
    <t>〔退場理由〕　S1：著しく不正なプレイ、S2：乱暴な行為、S3：つば吐き、S4：得点機会阻止(手)、S5：得点機会阻止(他)、S6：侮辱、CS：警告2回</t>
  </si>
  <si>
    <t>得
点　
経　
過</t>
  </si>
  <si>
    <t>得点チーム</t>
  </si>
  <si>
    <t>得点者</t>
  </si>
  <si>
    <t>得　　点　　経　　過</t>
  </si>
  <si>
    <t>ＰＫ戦の経過</t>
  </si>
  <si>
    <t>先攻</t>
  </si>
  <si>
    <t>後攻</t>
  </si>
  <si>
    <t>左の欄：選手の背番号、右の欄：成否（　○：成功、SY：ゴールキーパーによる阻止、W：枠外、P：ポスト、C：クロスバー）</t>
  </si>
  <si>
    <t>kick off</t>
  </si>
  <si>
    <t>kick off</t>
  </si>
  <si>
    <t>Ｐ　　　Ｋ</t>
  </si>
  <si>
    <t>№</t>
  </si>
  <si>
    <t>（オフサイド）</t>
  </si>
  <si>
    <t>ＰＫ</t>
  </si>
  <si>
    <t>アシスト</t>
  </si>
  <si>
    <t>スコア</t>
  </si>
  <si>
    <t>～：ﾄﾞﾘﾌﾞﾙ､→：グラウンドパス､↑：浮き球､×：混戦､H：ﾍﾃﾞｨﾝｸﾞ､S：ｼｭｰﾄ</t>
  </si>
  <si>
    <t>－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</si>
  <si>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</si>
  <si>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</si>
  <si>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</si>
  <si>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</si>
  <si>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</si>
  <si>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</si>
  <si>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</si>
  <si>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</si>
  <si>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</si>
  <si>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</si>
  <si>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</si>
  <si>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</si>
  <si>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社団法人　岩手県サッカー協会2種委員会</t>
  </si>
  <si>
    <t>ﾏｯﾁレベル（節／日)：</t>
  </si>
  <si>
    <t>期日（年月日）:</t>
  </si>
  <si>
    <t>大　会　名:</t>
  </si>
  <si>
    <t>競技場:</t>
  </si>
  <si>
    <t>大会方式：</t>
  </si>
  <si>
    <t>合計</t>
  </si>
  <si>
    <t>№</t>
  </si>
  <si>
    <t>警告／退場</t>
  </si>
  <si>
    <t>理由</t>
  </si>
  <si>
    <t>（注2)</t>
  </si>
  <si>
    <t>分欄の「＊」印はハーフタイムなどのインターバル中あるいはPK戦中を意味する。</t>
  </si>
  <si>
    <t>【　備　考　】</t>
  </si>
  <si>
    <t>協会登録名</t>
  </si>
  <si>
    <t>形態</t>
  </si>
  <si>
    <t>合同チーム</t>
  </si>
  <si>
    <t>審判資格</t>
  </si>
  <si>
    <t>1級</t>
  </si>
  <si>
    <t>2級</t>
  </si>
  <si>
    <t>3級</t>
  </si>
  <si>
    <t>ユース3級</t>
  </si>
  <si>
    <t>4級</t>
  </si>
  <si>
    <t>ユース４級</t>
  </si>
  <si>
    <t>役職</t>
  </si>
  <si>
    <t>背番号</t>
  </si>
  <si>
    <t>選　手　名</t>
  </si>
  <si>
    <t>ポジションリスト</t>
  </si>
  <si>
    <t>開　　催　　日</t>
  </si>
  <si>
    <t>(合計)</t>
  </si>
  <si>
    <t>単価</t>
  </si>
  <si>
    <t>金額</t>
  </si>
  <si>
    <t>内容</t>
  </si>
  <si>
    <t>項目</t>
  </si>
  <si>
    <t>数</t>
  </si>
  <si>
    <t>１．競技費</t>
  </si>
  <si>
    <t>２．審判費</t>
  </si>
  <si>
    <t>３．その他</t>
  </si>
  <si>
    <t>会場名</t>
  </si>
  <si>
    <t>対戦カード</t>
  </si>
  <si>
    <t>開催市町村名</t>
  </si>
  <si>
    <t>以上のとおり報告します。</t>
  </si>
  <si>
    <t>報告年月日</t>
  </si>
  <si>
    <t>主管チーム名</t>
  </si>
  <si>
    <t>実行委員名</t>
  </si>
  <si>
    <t>運営担当者名</t>
  </si>
  <si>
    <t>リーグ使用欄</t>
  </si>
  <si>
    <t>リーグ会計</t>
  </si>
  <si>
    <t>実行本部長</t>
  </si>
  <si>
    <t>2種委員会</t>
  </si>
  <si>
    <t>　　　年　　　　月　　　　日</t>
  </si>
  <si>
    <t>受領印</t>
  </si>
  <si>
    <t>区分</t>
  </si>
  <si>
    <t>資格</t>
  </si>
  <si>
    <t>所属チーム</t>
  </si>
  <si>
    <t>副審②</t>
  </si>
  <si>
    <t>副審①</t>
  </si>
  <si>
    <t>代表者名</t>
  </si>
  <si>
    <t>役職</t>
  </si>
  <si>
    <t>主管運営試合（対戦カード）</t>
  </si>
  <si>
    <t>時　刻</t>
  </si>
  <si>
    <t>月　日</t>
  </si>
  <si>
    <t>前半</t>
  </si>
  <si>
    <t>後半</t>
  </si>
  <si>
    <t>退場者</t>
  </si>
  <si>
    <t>FULL NAME 　氏名</t>
  </si>
  <si>
    <t>ＣＯＵＮＴＲＹ（ＴＥＡＭ）</t>
  </si>
  <si>
    <t>チーム名</t>
  </si>
  <si>
    <t>ＣＨＡＮＧＥ　ＮＵＭＢＥＲ</t>
  </si>
  <si>
    <t>交代順番</t>
  </si>
  <si>
    <t>対</t>
  </si>
  <si>
    <t>ＶＳ</t>
  </si>
  <si>
    <t>ＣＨＡＮＧＥ　ＯＦ　ＰＬＡＹＥＲＳ</t>
  </si>
  <si>
    <t>選手交代カード</t>
  </si>
  <si>
    <t>PLAYER No.</t>
  </si>
  <si>
    <t>GOES IN</t>
  </si>
  <si>
    <t>GOES OUT</t>
  </si>
  <si>
    <t>1st</t>
  </si>
  <si>
    <t>ＨＯＵＲ</t>
  </si>
  <si>
    <t>ＤＡＴＥ</t>
  </si>
  <si>
    <t>2nd</t>
  </si>
  <si>
    <t>HALF</t>
  </si>
  <si>
    <t>ＣＯＡＣＨ’Ｓ　ＳＩＧＮＡＴＵＲＥ</t>
  </si>
  <si>
    <t>監　督　署　名</t>
  </si>
  <si>
    <t>⑦</t>
  </si>
  <si>
    <t>節</t>
  </si>
  <si>
    <t>試合結果報告書</t>
  </si>
  <si>
    <t>報告者名</t>
  </si>
  <si>
    <t>携帯番号</t>
  </si>
  <si>
    <t>受領額</t>
  </si>
  <si>
    <t>（単価）</t>
  </si>
  <si>
    <t>\1,000／1試合</t>
  </si>
  <si>
    <t>メンバー表提出</t>
  </si>
  <si>
    <t>チーム到着（ロッカーイン）</t>
  </si>
  <si>
    <t>ピッチ内ｳｫｰﾐﾝｸﾞｱｯﾌﾟ　終了</t>
  </si>
  <si>
    <t>ピッチ内ｳｫｰﾐﾝｸﾞｱｯﾌﾟ　開始</t>
  </si>
  <si>
    <t>観客へのメンバー発表</t>
  </si>
  <si>
    <t>選手同士握手(ピッチ上）</t>
  </si>
  <si>
    <t>ピッチへ選手入場</t>
  </si>
  <si>
    <t>(両チーム写真撮影）</t>
  </si>
  <si>
    <t>前半戦終了</t>
  </si>
  <si>
    <t>後半戦キックオフ</t>
  </si>
  <si>
    <t>公式入場者数発表（確定）</t>
  </si>
  <si>
    <t>試合終了</t>
  </si>
  <si>
    <t>試合終了後握手</t>
  </si>
  <si>
    <t>公式記録完成</t>
  </si>
  <si>
    <t>試合当日カウントダウン</t>
  </si>
  <si>
    <t>PK方式：有/無</t>
  </si>
  <si>
    <t>実時刻</t>
  </si>
  <si>
    <t>この時間にはﾁｰﾑが到着できるように、会場担当はチーム控え室等の準備を終えるようにしてください。</t>
  </si>
  <si>
    <t>選手入場の2分前には入場待機し、審判による用具のチェックを行います。</t>
  </si>
  <si>
    <t>プレマッチセレモニー要領を参照</t>
  </si>
  <si>
    <t>審判団と両チームのキャプテンでトスを行う。その間、ボールを入れて良いかは事前に打合せておく。</t>
  </si>
  <si>
    <t>後半キックオフ時間は前半キックオフ時刻より60分後を原則とする。</t>
  </si>
  <si>
    <t>試合終了後、30分後を目標とする。戦評をつける場合は45分以内を目標とする。</t>
  </si>
  <si>
    <t>試　合　中</t>
  </si>
  <si>
    <t>大会名</t>
  </si>
  <si>
    <t>試合時間</t>
  </si>
  <si>
    <t>延長戦</t>
  </si>
  <si>
    <t>試合</t>
  </si>
  <si>
    <t>対</t>
  </si>
  <si>
    <t>結果</t>
  </si>
  <si>
    <t>日時</t>
  </si>
  <si>
    <t>場所</t>
  </si>
  <si>
    <t>第4の審判</t>
  </si>
  <si>
    <t>競技場、用具の状態</t>
  </si>
  <si>
    <t>その他の報告事項</t>
  </si>
  <si>
    <t>以上の通り報告いたします。</t>
  </si>
  <si>
    <t>年</t>
  </si>
  <si>
    <t>主審住所</t>
  </si>
  <si>
    <t>署名</t>
  </si>
  <si>
    <t>社団法人 岩手県サッカー協会長　殿</t>
  </si>
  <si>
    <t>警　　告</t>
  </si>
  <si>
    <t>チーム</t>
  </si>
  <si>
    <t>（</t>
  </si>
  <si>
    <t>）</t>
  </si>
  <si>
    <t>{(　)内に反ラ異繰遅距入去を記入し、具体的事由を記入する}</t>
  </si>
  <si>
    <t>時　間</t>
  </si>
  <si>
    <t>退　　場</t>
  </si>
  <si>
    <t>（詳細は重要事項報告書に記入して提出する。但し警告2についてはこの報告書のみでよい。)</t>
  </si>
  <si>
    <t>{　不正、乱暴、つば、阻止（手）、阻止（他）、暴言、警告2　}</t>
  </si>
  <si>
    <t>Ａ</t>
  </si>
  <si>
    <t>Ｂ</t>
  </si>
  <si>
    <t>延</t>
  </si>
  <si>
    <t>：</t>
  </si>
  <si>
    <t>（　：　）</t>
  </si>
  <si>
    <t>（　：　）</t>
  </si>
  <si>
    <t>月</t>
  </si>
  <si>
    <t>キックオフ</t>
  </si>
  <si>
    <t>ＰＫ</t>
  </si>
  <si>
    <t>時</t>
  </si>
  <si>
    <t>日</t>
  </si>
  <si>
    <t>所属</t>
  </si>
  <si>
    <t>副 審 １</t>
  </si>
  <si>
    <t>交代者</t>
  </si>
  <si>
    <t>VS</t>
  </si>
  <si>
    <t>〔副審２〕</t>
  </si>
  <si>
    <r>
      <t>i</t>
    </r>
    <r>
      <rPr>
        <sz val="26"/>
        <rFont val="Elephant"/>
        <family val="1"/>
      </rPr>
      <t>.League U-18</t>
    </r>
    <r>
      <rPr>
        <sz val="22"/>
        <rFont val="HG創英ﾌﾟﾚｾﾞﾝｽEB"/>
        <family val="1"/>
      </rPr>
      <t>　試合運営経費　領収書添付台紙</t>
    </r>
  </si>
  <si>
    <t>領収書添付欄</t>
  </si>
  <si>
    <t>登録外</t>
  </si>
  <si>
    <t>第１節</t>
  </si>
  <si>
    <t>第２節</t>
  </si>
  <si>
    <t>第３節</t>
  </si>
  <si>
    <t>第４節</t>
  </si>
  <si>
    <t>第５節</t>
  </si>
  <si>
    <t>第６節</t>
  </si>
  <si>
    <t>第７節</t>
  </si>
  <si>
    <t>銀行名</t>
  </si>
  <si>
    <t>支店名</t>
  </si>
  <si>
    <t>店番号</t>
  </si>
  <si>
    <t>預金種目（○で囲む）</t>
  </si>
  <si>
    <t>（　普通　）</t>
  </si>
  <si>
    <t>（　当座　）</t>
  </si>
  <si>
    <t>口座番号（左詰め）</t>
  </si>
  <si>
    <t>口座名義</t>
  </si>
  <si>
    <t>（フリガナ）</t>
  </si>
  <si>
    <t>（漢字）</t>
  </si>
  <si>
    <t>VS</t>
  </si>
  <si>
    <t>開催地</t>
  </si>
  <si>
    <t>ポジション</t>
  </si>
  <si>
    <t>背番号</t>
  </si>
  <si>
    <t>警・退</t>
  </si>
  <si>
    <t>チーム呼称</t>
  </si>
  <si>
    <t>得点</t>
  </si>
  <si>
    <t>CATEGORY</t>
  </si>
  <si>
    <t>U-18（ファーストチーム）</t>
  </si>
  <si>
    <t>U-18サテライト（セカンドチーム）</t>
  </si>
  <si>
    <t>U-17（セカンドチーム）</t>
  </si>
  <si>
    <t>主管チーム確認㊞</t>
  </si>
  <si>
    <t>ユニフォーム</t>
  </si>
  <si>
    <t>シャツ</t>
  </si>
  <si>
    <t>ショーツ</t>
  </si>
  <si>
    <t>ストッキング</t>
  </si>
  <si>
    <t>フィールドプレーヤー</t>
  </si>
  <si>
    <t>ゴールキーパー</t>
  </si>
  <si>
    <t>チームスタッフ</t>
  </si>
  <si>
    <t>チャレンジ①</t>
  </si>
  <si>
    <t>チャレンジ②</t>
  </si>
  <si>
    <t>外国籍</t>
  </si>
  <si>
    <t>遠野</t>
  </si>
  <si>
    <t>盛岡商S</t>
  </si>
  <si>
    <t>盛岡市立</t>
  </si>
  <si>
    <t>盛岡中央</t>
  </si>
  <si>
    <t>盛岡北</t>
  </si>
  <si>
    <t>花巻東</t>
  </si>
  <si>
    <t>盛岡四</t>
  </si>
  <si>
    <t>水沢FC</t>
  </si>
  <si>
    <t>盛岡南</t>
  </si>
  <si>
    <t>一関一</t>
  </si>
  <si>
    <t>盛岡一</t>
  </si>
  <si>
    <t>盛岡農業</t>
  </si>
  <si>
    <t>大船渡</t>
  </si>
  <si>
    <t>江南義塾</t>
  </si>
  <si>
    <t>水沢</t>
  </si>
  <si>
    <t>黒沢尻北</t>
  </si>
  <si>
    <t>専大北上</t>
  </si>
  <si>
    <t>中央S</t>
  </si>
  <si>
    <t>遠野S</t>
  </si>
  <si>
    <t>北上翔南</t>
  </si>
  <si>
    <t>盛岡三</t>
  </si>
  <si>
    <t>不来方S</t>
  </si>
  <si>
    <t>久慈</t>
  </si>
  <si>
    <t>市立S</t>
  </si>
  <si>
    <t>宮古</t>
  </si>
  <si>
    <t>大野</t>
  </si>
  <si>
    <t>久慈東</t>
  </si>
  <si>
    <t>花巻南</t>
  </si>
  <si>
    <t>宮古工</t>
  </si>
  <si>
    <t>大槌</t>
  </si>
  <si>
    <t>釜石南</t>
  </si>
  <si>
    <t>水沢工</t>
  </si>
  <si>
    <t>専北S</t>
  </si>
  <si>
    <t>青雲</t>
  </si>
  <si>
    <t>関二</t>
  </si>
  <si>
    <t>岩手</t>
  </si>
  <si>
    <t>盛附</t>
  </si>
  <si>
    <t>福岡</t>
  </si>
  <si>
    <t>盛四S</t>
  </si>
  <si>
    <t>葛巻</t>
  </si>
  <si>
    <t>釜工</t>
  </si>
  <si>
    <t>花東S</t>
  </si>
  <si>
    <t>花北</t>
  </si>
  <si>
    <t>江南S</t>
  </si>
  <si>
    <t>福工</t>
  </si>
  <si>
    <t>軽米</t>
  </si>
  <si>
    <t>マッチNo</t>
  </si>
  <si>
    <t>CATEGORY</t>
  </si>
  <si>
    <t>□　DIVISION　１</t>
  </si>
  <si>
    <t>□　DIVISION　2</t>
  </si>
  <si>
    <t>DIVISION　3　　□　EAST　□　NORTH　□　SOUTH</t>
  </si>
  <si>
    <t>節</t>
  </si>
  <si>
    <t>マッチNo</t>
  </si>
  <si>
    <t>ｖｓ</t>
  </si>
  <si>
    <t>NO.</t>
  </si>
  <si>
    <t>支出</t>
  </si>
  <si>
    <t>競技場使用料</t>
  </si>
  <si>
    <t>付帯設備等
損借料</t>
  </si>
  <si>
    <t>主管料（会場運営）</t>
  </si>
  <si>
    <t>通信費（電話・Fax)</t>
  </si>
  <si>
    <t>通信費（郵券）</t>
  </si>
  <si>
    <t>食糧費（飲料水）</t>
  </si>
  <si>
    <t>用具費（石灰）</t>
  </si>
  <si>
    <t>雑費</t>
  </si>
  <si>
    <t>主審日当</t>
  </si>
  <si>
    <t>副審日当</t>
  </si>
  <si>
    <t>旅費</t>
  </si>
  <si>
    <t>　①+②+③</t>
  </si>
  <si>
    <t>運営経費振込口座</t>
  </si>
  <si>
    <t>岩手銀行</t>
  </si>
  <si>
    <t>㊞　　　</t>
  </si>
  <si>
    <t>㊞</t>
  </si>
  <si>
    <t>-80</t>
  </si>
  <si>
    <r>
      <t>i.</t>
    </r>
    <r>
      <rPr>
        <sz val="36"/>
        <rFont val="Elephant"/>
        <family val="1"/>
      </rPr>
      <t xml:space="preserve">League U-18  </t>
    </r>
    <r>
      <rPr>
        <sz val="36"/>
        <rFont val="Elephant"/>
        <family val="1"/>
      </rPr>
      <t xml:space="preserve"> </t>
    </r>
    <r>
      <rPr>
        <sz val="36"/>
        <rFont val="ＡＲ新藝体Ｕ"/>
        <family val="3"/>
      </rPr>
      <t>戦績表</t>
    </r>
  </si>
  <si>
    <t>第</t>
  </si>
  <si>
    <t>【　　　　】</t>
  </si>
  <si>
    <t>節終了</t>
  </si>
  <si>
    <t>チーム名</t>
  </si>
  <si>
    <t>勝点</t>
  </si>
  <si>
    <t>得点</t>
  </si>
  <si>
    <t>失点</t>
  </si>
  <si>
    <t>得失
点差</t>
  </si>
  <si>
    <t>順位</t>
  </si>
  <si>
    <t>①</t>
  </si>
  <si>
    <t>-</t>
  </si>
  <si>
    <t>②</t>
  </si>
  <si>
    <t>-</t>
  </si>
  <si>
    <t>③</t>
  </si>
  <si>
    <t>-</t>
  </si>
  <si>
    <t>④</t>
  </si>
  <si>
    <t>-</t>
  </si>
  <si>
    <t>⑥</t>
  </si>
  <si>
    <t>⑦</t>
  </si>
  <si>
    <t>-</t>
  </si>
  <si>
    <t>⑧</t>
  </si>
  <si>
    <t>-</t>
  </si>
  <si>
    <t>①</t>
  </si>
  <si>
    <t>-</t>
  </si>
  <si>
    <t>②</t>
  </si>
  <si>
    <t>③</t>
  </si>
  <si>
    <t>④</t>
  </si>
  <si>
    <t>⑤</t>
  </si>
  <si>
    <t>⑥</t>
  </si>
  <si>
    <t>⑦</t>
  </si>
  <si>
    <t>⑧</t>
  </si>
  <si>
    <t>【i-1】</t>
  </si>
  <si>
    <t>【i-2-A】</t>
  </si>
  <si>
    <t>【　　　　】</t>
  </si>
  <si>
    <t>①</t>
  </si>
  <si>
    <t>-</t>
  </si>
  <si>
    <t>②</t>
  </si>
  <si>
    <t>③</t>
  </si>
  <si>
    <t>④</t>
  </si>
  <si>
    <t>⑤</t>
  </si>
  <si>
    <t>⑥</t>
  </si>
  <si>
    <t>⑦</t>
  </si>
  <si>
    <t>⑧</t>
  </si>
  <si>
    <t>①</t>
  </si>
  <si>
    <t>-</t>
  </si>
  <si>
    <t>②</t>
  </si>
  <si>
    <t>③</t>
  </si>
  <si>
    <t>④</t>
  </si>
  <si>
    <t>⑤</t>
  </si>
  <si>
    <t>⑥</t>
  </si>
  <si>
    <t>⑦</t>
  </si>
  <si>
    <t>⑧</t>
  </si>
  <si>
    <t>【i-2-B】</t>
  </si>
  <si>
    <t>【i-3-A】</t>
  </si>
  <si>
    <t>①</t>
  </si>
  <si>
    <t>-</t>
  </si>
  <si>
    <t>②</t>
  </si>
  <si>
    <t>③</t>
  </si>
  <si>
    <t>④</t>
  </si>
  <si>
    <t>⑤</t>
  </si>
  <si>
    <t>⑥</t>
  </si>
  <si>
    <t>⑦</t>
  </si>
  <si>
    <t>【i-3-B】</t>
  </si>
  <si>
    <t>【i-3-C】</t>
  </si>
  <si>
    <t>⑦</t>
  </si>
  <si>
    <t>グループの【星取表】を作成し、岩手県サッカー協会へメールで報告する。（試合翌日10:00まで）</t>
  </si>
  <si>
    <t>グループの【結果報告書】を作成し、報道機関へFAXで情報を発信する。（試合当日17:00まで）</t>
  </si>
  <si>
    <t>【財務経理】担当者</t>
  </si>
  <si>
    <t>【財務/経理】担当者は主管チームへ『立替金』を振込む。</t>
  </si>
  <si>
    <t>年　　月　　日</t>
  </si>
  <si>
    <t xml:space="preserve">□DIVISION 1　   □DIVISION　2A   □DIVISION　2B 
□DIVISION　3A  □DIVISION　3B   □DIVISION　3C </t>
  </si>
  <si>
    <t>vs</t>
  </si>
  <si>
    <t>年　　月　　日</t>
  </si>
  <si>
    <t>節</t>
  </si>
  <si>
    <t>年　　　月　　　日</t>
  </si>
  <si>
    <t>年　　月　　日</t>
  </si>
  <si>
    <t>キックオフ時刻を入力すると実時刻が入ります。</t>
  </si>
  <si>
    <t>DIVISION（　　　　）</t>
  </si>
  <si>
    <t>：</t>
  </si>
  <si>
    <t>i.League U-18　DIVISION（　　　　）　</t>
  </si>
  <si>
    <t xml:space="preserve">□DIVISION 1　 　　  □DIVISION　2A　　   □DIVISION　2B
□DIVISION　3A　　　□DIVISION　3B   　　□DIVISION　3C </t>
  </si>
  <si>
    <r>
      <t>i</t>
    </r>
    <r>
      <rPr>
        <sz val="16"/>
        <rFont val="Elephant"/>
        <family val="1"/>
      </rPr>
      <t>wate Youth SOCCER League U-18</t>
    </r>
  </si>
  <si>
    <r>
      <t>いわてユースサッカーリーグ（呼称：</t>
    </r>
    <r>
      <rPr>
        <sz val="24"/>
        <rFont val="Elephant"/>
        <family val="1"/>
      </rPr>
      <t>i</t>
    </r>
    <r>
      <rPr>
        <sz val="16"/>
        <rFont val="Elephant"/>
        <family val="1"/>
      </rPr>
      <t>.League</t>
    </r>
    <r>
      <rPr>
        <sz val="16"/>
        <rFont val="HG創英ﾌﾟﾚｾﾞﾝｽEB"/>
        <family val="1"/>
      </rPr>
      <t>）</t>
    </r>
  </si>
  <si>
    <t>出場ﾁｰﾑ名称</t>
  </si>
  <si>
    <t>呼　　　称</t>
  </si>
  <si>
    <t>ふりがな</t>
  </si>
  <si>
    <t>ﾁｰﾑ形態</t>
  </si>
  <si>
    <t>CATEGORY</t>
  </si>
  <si>
    <t>ふりがな</t>
  </si>
  <si>
    <t>Pos.</t>
  </si>
  <si>
    <t>氏　　名</t>
  </si>
  <si>
    <t>学年</t>
  </si>
  <si>
    <t>日本協会登録番号</t>
  </si>
  <si>
    <t>身長　　　　　cm</t>
  </si>
  <si>
    <t>体重　　　   kg</t>
  </si>
  <si>
    <t>出身中学</t>
  </si>
  <si>
    <t>前登録   　　　　チーム</t>
  </si>
  <si>
    <t>本籍地</t>
  </si>
  <si>
    <t>U-18（ファーストチーム）</t>
  </si>
  <si>
    <t>U-18サテライト（セカンドチーム）</t>
  </si>
  <si>
    <t>U-17（セカンドチーム）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</si>
  <si>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</si>
  <si>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</si>
  <si>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</si>
  <si>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</si>
  <si>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</si>
  <si>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</si>
  <si>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</si>
  <si>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</si>
  <si>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</si>
  <si>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</si>
  <si>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</si>
  <si>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</si>
  <si>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</si>
  <si>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</si>
  <si>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</si>
  <si>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年</t>
  </si>
  <si>
    <t>月</t>
  </si>
  <si>
    <t>日</t>
  </si>
  <si>
    <t>チーム呼称：</t>
  </si>
  <si>
    <t>記載責任者名：</t>
  </si>
  <si>
    <t>㊞</t>
  </si>
  <si>
    <t xml:space="preserve">第5回 </t>
  </si>
  <si>
    <t>～2008～</t>
  </si>
  <si>
    <t>U-18ｻﾃﾗｲﾄ</t>
  </si>
  <si>
    <r>
      <t>削除申請選手</t>
    </r>
    <r>
      <rPr>
        <sz val="16"/>
        <rFont val="HGPｺﾞｼｯｸE"/>
        <family val="3"/>
      </rPr>
      <t>（※　トップチームに登録変更する選手。欄が不足する場合はコピーを添付すること。）</t>
    </r>
  </si>
  <si>
    <r>
      <t>追加申請選手</t>
    </r>
    <r>
      <rPr>
        <sz val="16"/>
        <rFont val="HGPｺﾞｼｯｸE"/>
        <family val="3"/>
      </rPr>
      <t>（※　サテライトチームに登録変更する選手。欄が不足する場合はコピーを添付すること。）</t>
    </r>
  </si>
  <si>
    <t>上記のとおり登録内容を変更（追加・削除）し、最終登録とします。</t>
  </si>
  <si>
    <t>①【メンバー提出用紙】②【選手証】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</si>
</sst>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[$-411]ggge&quot;年&quot;m&quot;月&quot;d&quot;日&quot;;@"/>
    <numFmt numFmtId="179" formatCode="#,##0.0_%\);[Red]\(#,##0.0%\)"/>
    <numFmt numFmtId="180" formatCode="#,##0&quot;｣&quot;_);[Red]\(#,##0&quot;｣&quot;\)"/>
    <numFmt numFmtId="181" formatCode="yyyy&quot;年&quot;m&quot;月&quot;d&quot;日&quot;;@"/>
    <numFmt numFmtId="182" formatCode="yyyy&quot;年&quot;m&quot;月&quot;d&quot;日　現在&quot;"/>
    <numFmt numFmtId="183" formatCode="[$-F800]dddd\,\ mmmm\ dd\,\ yyyy"/>
    <numFmt numFmtId="184" formatCode="#,##0_);[Red]\(#,##0\)"/>
    <numFmt numFmtId="185" formatCode="[$-F400]h:mm:ss\ AM/PM"/>
    <numFmt numFmtId="186" formatCode="m&quot;月&quot;d&quot;日&quot;;@"/>
    <numFmt numFmtId="187" formatCode="yyyy/m/d;@"/>
    <numFmt numFmtId="188" formatCode="@&quot;試&quot;&quot;合&quot;"/>
    <numFmt numFmtId="189" formatCode="@&quot;名&quot;"/>
    <numFmt numFmtId="190" formatCode="@&quot;KICK OFF&quot;"/>
    <numFmt numFmtId="191" formatCode="0.000000000000000000000_ "/>
  </numFmts>
  <fonts count="1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明朝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HG丸ｺﾞｼｯｸM-PRO"/>
      <family val="3"/>
    </font>
    <font>
      <u val="single"/>
      <sz val="10"/>
      <name val="ＭＳ Ｐ明朝"/>
      <family val="1"/>
    </font>
    <font>
      <sz val="10"/>
      <name val="MS UI Gothic"/>
      <family val="3"/>
    </font>
    <font>
      <b/>
      <sz val="20"/>
      <name val="MS UI Gothic"/>
      <family val="3"/>
    </font>
    <font>
      <b/>
      <sz val="16"/>
      <name val="MS UI Gothic"/>
      <family val="3"/>
    </font>
    <font>
      <sz val="20"/>
      <name val="ＭＳ Ｐ明朝"/>
      <family val="1"/>
    </font>
    <font>
      <b/>
      <sz val="20"/>
      <name val="ＭＳ Ｐ明朝"/>
      <family val="1"/>
    </font>
    <font>
      <sz val="20"/>
      <name val="MS UI Gothic"/>
      <family val="3"/>
    </font>
    <font>
      <sz val="9"/>
      <name val="ＭＳ Ｐ明朝"/>
      <family val="1"/>
    </font>
    <font>
      <sz val="11"/>
      <name val="MS UI Gothic"/>
      <family val="3"/>
    </font>
    <font>
      <sz val="10"/>
      <name val="HGPｺﾞｼｯｸM"/>
      <family val="3"/>
    </font>
    <font>
      <b/>
      <sz val="12"/>
      <name val="HGP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b/>
      <i/>
      <sz val="11"/>
      <name val="ＭＳ Ｐゴシック"/>
      <family val="3"/>
    </font>
    <font>
      <sz val="9"/>
      <name val="ＭＳ 明朝"/>
      <family val="1"/>
    </font>
    <font>
      <i/>
      <sz val="36"/>
      <name val="HGPｺﾞｼｯｸE"/>
      <family val="3"/>
    </font>
    <font>
      <sz val="26"/>
      <name val="ＡＲ明朝体Ｕ"/>
      <family val="3"/>
    </font>
    <font>
      <sz val="72"/>
      <name val="Elephant"/>
      <family val="1"/>
    </font>
    <font>
      <i/>
      <sz val="36"/>
      <name val="Century Gothic"/>
      <family val="2"/>
    </font>
    <font>
      <sz val="48"/>
      <name val="Elephant"/>
      <family val="1"/>
    </font>
    <font>
      <sz val="26"/>
      <name val="Elephant"/>
      <family val="1"/>
    </font>
    <font>
      <sz val="14"/>
      <name val="HGPｺﾞｼｯｸM"/>
      <family val="3"/>
    </font>
    <font>
      <sz val="16"/>
      <name val="ＭＳ 明朝"/>
      <family val="1"/>
    </font>
    <font>
      <sz val="18"/>
      <name val="HGPｺﾞｼｯｸE"/>
      <family val="3"/>
    </font>
    <font>
      <i/>
      <sz val="20"/>
      <name val="ＭＳ Ｐ明朝"/>
      <family val="1"/>
    </font>
    <font>
      <sz val="14"/>
      <name val="HGP教科書体"/>
      <family val="1"/>
    </font>
    <font>
      <sz val="11"/>
      <color indexed="8"/>
      <name val="ＭＳ 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HG創英ﾌﾟﾚｾﾞﾝｽEB"/>
      <family val="1"/>
    </font>
    <font>
      <sz val="14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PｺﾞｼｯｸM"/>
      <family val="3"/>
    </font>
    <font>
      <sz val="16"/>
      <name val="HGPｺﾞｼｯｸM"/>
      <family val="3"/>
    </font>
    <font>
      <sz val="10"/>
      <name val="ＭＳ 明朝"/>
      <family val="1"/>
    </font>
    <font>
      <sz val="20"/>
      <name val="HGPｺﾞｼｯｸM"/>
      <family val="3"/>
    </font>
    <font>
      <sz val="16"/>
      <color indexed="9"/>
      <name val="HGPｺﾞｼｯｸE"/>
      <family val="3"/>
    </font>
    <font>
      <sz val="11"/>
      <color indexed="9"/>
      <name val="HGPｺﾞｼｯｸM"/>
      <family val="3"/>
    </font>
    <font>
      <sz val="11"/>
      <color indexed="23"/>
      <name val="ＭＳ Ｐ明朝"/>
      <family val="1"/>
    </font>
    <font>
      <sz val="11"/>
      <name val="Century Gothic"/>
      <family val="2"/>
    </font>
    <font>
      <sz val="14"/>
      <name val="Century Gothic"/>
      <family val="2"/>
    </font>
    <font>
      <sz val="16"/>
      <name val="Elephant"/>
      <family val="1"/>
    </font>
    <font>
      <sz val="20"/>
      <name val="Elephant"/>
      <family val="1"/>
    </font>
    <font>
      <sz val="10"/>
      <name val="Elephant"/>
      <family val="1"/>
    </font>
    <font>
      <sz val="16"/>
      <color indexed="8"/>
      <name val="HGPｺﾞｼｯｸE"/>
      <family val="3"/>
    </font>
    <font>
      <sz val="12"/>
      <color indexed="8"/>
      <name val="HGP明朝B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6"/>
      <name val="ＤＦＰ特太ゴシック体"/>
      <family val="3"/>
    </font>
    <font>
      <sz val="12"/>
      <name val="Century Gothic"/>
      <family val="2"/>
    </font>
    <font>
      <sz val="8"/>
      <name val="ＭＳ Ｐゴシック"/>
      <family val="3"/>
    </font>
    <font>
      <sz val="18"/>
      <name val="HGｺﾞｼｯｸM"/>
      <family val="3"/>
    </font>
    <font>
      <sz val="11"/>
      <color indexed="9"/>
      <name val="HGｺﾞｼｯｸE"/>
      <family val="3"/>
    </font>
    <font>
      <sz val="14"/>
      <name val="HGｺﾞｼｯｸE"/>
      <family val="3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HGPｺﾞｼｯｸE"/>
      <family val="3"/>
    </font>
    <font>
      <b/>
      <sz val="14"/>
      <color indexed="9"/>
      <name val="ＭＳ Ｐ明朝"/>
      <family val="1"/>
    </font>
    <font>
      <sz val="11"/>
      <color indexed="9"/>
      <name val="HGPｺﾞｼｯｸE"/>
      <family val="3"/>
    </font>
    <font>
      <b/>
      <sz val="11"/>
      <color indexed="9"/>
      <name val="HGPｺﾞｼｯｸE"/>
      <family val="3"/>
    </font>
    <font>
      <sz val="14"/>
      <name val="HGｺﾞｼｯｸM"/>
      <family val="3"/>
    </font>
    <font>
      <sz val="22"/>
      <color indexed="9"/>
      <name val="HGPｺﾞｼｯｸE"/>
      <family val="3"/>
    </font>
    <font>
      <sz val="16"/>
      <name val="HGPｺﾞｼｯｸE"/>
      <family val="3"/>
    </font>
    <font>
      <i/>
      <sz val="16"/>
      <name val="HGPｺﾞｼｯｸE"/>
      <family val="3"/>
    </font>
    <font>
      <sz val="10"/>
      <name val="HGPｺﾞｼｯｸE"/>
      <family val="3"/>
    </font>
    <font>
      <i/>
      <sz val="12"/>
      <name val="HGPｺﾞｼｯｸE"/>
      <family val="3"/>
    </font>
    <font>
      <sz val="22"/>
      <name val="ＭＳ Ｐゴシック"/>
      <family val="3"/>
    </font>
    <font>
      <sz val="24"/>
      <color indexed="9"/>
      <name val="Elephant"/>
      <family val="1"/>
    </font>
    <font>
      <sz val="20"/>
      <color indexed="9"/>
      <name val="HGPｺﾞｼｯｸE"/>
      <family val="3"/>
    </font>
    <font>
      <sz val="16"/>
      <color indexed="12"/>
      <name val="HGPｺﾞｼｯｸM"/>
      <family val="3"/>
    </font>
    <font>
      <sz val="18"/>
      <color indexed="8"/>
      <name val="ＭＳ 明朝"/>
      <family val="1"/>
    </font>
    <font>
      <sz val="28"/>
      <color indexed="8"/>
      <name val="ＭＳ 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8"/>
      <color indexed="12"/>
      <name val="Elephant"/>
      <family val="1"/>
    </font>
    <font>
      <sz val="11"/>
      <color indexed="12"/>
      <name val="ＭＳ Ｐ明朝"/>
      <family val="1"/>
    </font>
    <font>
      <sz val="24"/>
      <name val="ＭＳ Ｐ明朝"/>
      <family val="1"/>
    </font>
    <font>
      <sz val="20"/>
      <name val="ＭＳ 明朝"/>
      <family val="1"/>
    </font>
    <font>
      <sz val="10"/>
      <name val="平成明朝"/>
      <family val="3"/>
    </font>
    <font>
      <b/>
      <sz val="20"/>
      <name val="平成明朝"/>
      <family val="3"/>
    </font>
    <font>
      <b/>
      <sz val="24"/>
      <name val="ＭＳ Ｐゴシック"/>
      <family val="3"/>
    </font>
    <font>
      <b/>
      <sz val="22"/>
      <name val="ＭＳ Ｐゴシック"/>
      <family val="3"/>
    </font>
    <font>
      <sz val="6"/>
      <name val="ＭＳ 明朝"/>
      <family val="1"/>
    </font>
    <font>
      <b/>
      <sz val="20"/>
      <name val="HGP教科書体"/>
      <family val="1"/>
    </font>
    <font>
      <sz val="18"/>
      <color indexed="8"/>
      <name val="ＭＳ Ｐ明朝"/>
      <family val="1"/>
    </font>
    <font>
      <b/>
      <sz val="18"/>
      <color indexed="8"/>
      <name val="ＭＳ 明朝"/>
      <family val="1"/>
    </font>
    <font>
      <b/>
      <sz val="20"/>
      <name val="HGPｺﾞｼｯｸM"/>
      <family val="3"/>
    </font>
    <font>
      <sz val="12"/>
      <color indexed="9"/>
      <name val="HGPｺﾞｼｯｸE"/>
      <family val="3"/>
    </font>
    <font>
      <sz val="36"/>
      <name val="Elephant"/>
      <family val="1"/>
    </font>
    <font>
      <sz val="16"/>
      <name val="HGｺﾞｼｯｸM"/>
      <family val="3"/>
    </font>
    <font>
      <sz val="14"/>
      <color indexed="9"/>
      <name val="HGPｺﾞｼｯｸM"/>
      <family val="3"/>
    </font>
    <font>
      <sz val="28"/>
      <color indexed="12"/>
      <name val="ＭＳ 明朝"/>
      <family val="1"/>
    </font>
    <font>
      <b/>
      <sz val="18"/>
      <name val="ＭＳ 明朝"/>
      <family val="1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9"/>
      <name val="HG丸ｺﾞｼｯｸM-PRO"/>
      <family val="3"/>
    </font>
    <font>
      <sz val="12"/>
      <color indexed="9"/>
      <name val="HGPｺﾞｼｯｸM"/>
      <family val="3"/>
    </font>
    <font>
      <sz val="20"/>
      <name val="HGｺﾞｼｯｸE"/>
      <family val="3"/>
    </font>
    <font>
      <b/>
      <sz val="18"/>
      <name val="Elephant"/>
      <family val="1"/>
    </font>
    <font>
      <sz val="36"/>
      <name val="ＡＲ新藝体Ｕ"/>
      <family val="3"/>
    </font>
    <font>
      <sz val="20"/>
      <name val="Century Gothic"/>
      <family val="2"/>
    </font>
    <font>
      <sz val="20"/>
      <name val="ＭＳ Ｐゴシック"/>
      <family val="3"/>
    </font>
    <font>
      <sz val="24"/>
      <color indexed="9"/>
      <name val="ＭＳ Ｐゴシック"/>
      <family val="3"/>
    </font>
    <font>
      <sz val="24"/>
      <color indexed="9"/>
      <name val="Century Gothic"/>
      <family val="2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正楷書体-PRO"/>
      <family val="4"/>
    </font>
    <font>
      <sz val="9"/>
      <name val="ＭＳ ゴシック"/>
      <family val="3"/>
    </font>
    <font>
      <b/>
      <sz val="16"/>
      <color indexed="10"/>
      <name val="ＭＳ Ｐ明朝"/>
      <family val="1"/>
    </font>
    <font>
      <sz val="9"/>
      <name val="Century Gothic"/>
      <family val="2"/>
    </font>
    <font>
      <sz val="24"/>
      <name val="Elephant"/>
      <family val="1"/>
    </font>
    <font>
      <sz val="16"/>
      <name val="HG創英ﾌﾟﾚｾﾞﾝｽEB"/>
      <family val="1"/>
    </font>
    <font>
      <i/>
      <sz val="12"/>
      <name val="Century Gothic"/>
      <family val="2"/>
    </font>
    <font>
      <sz val="20"/>
      <name val="HGP教科書体"/>
      <family val="1"/>
    </font>
    <font>
      <sz val="10"/>
      <name val="HGP教科書体"/>
      <family val="1"/>
    </font>
    <font>
      <sz val="26"/>
      <name val="HGP教科書体"/>
      <family val="1"/>
    </font>
    <font>
      <sz val="16"/>
      <name val="HGP教科書体"/>
      <family val="1"/>
    </font>
    <font>
      <i/>
      <sz val="20"/>
      <name val="HGPｺﾞｼｯｸM"/>
      <family val="3"/>
    </font>
    <font>
      <i/>
      <sz val="20"/>
      <name val="Elephant"/>
      <family val="1"/>
    </font>
    <font>
      <sz val="18"/>
      <name val="HGP教科書体"/>
      <family val="1"/>
    </font>
    <font>
      <sz val="28"/>
      <name val="HGPｺﾞｼｯｸE"/>
      <family val="3"/>
    </font>
    <font>
      <b/>
      <i/>
      <sz val="12"/>
      <name val="ＭＳ Ｐゴシック"/>
      <family val="3"/>
    </font>
    <font>
      <sz val="11"/>
      <name val="ＡＲＰ丸ゴシック体Ｍ"/>
      <family val="3"/>
    </font>
    <font>
      <sz val="14"/>
      <name val="ＡＲＰ丸ゴシック体Ｍ"/>
      <family val="3"/>
    </font>
    <font>
      <sz val="12"/>
      <name val="ＡＲＰ丸ゴシック体Ｍ"/>
      <family val="3"/>
    </font>
    <font>
      <sz val="11"/>
      <color indexed="59"/>
      <name val="ＡＲＰ明朝体Ｕ"/>
      <family val="3"/>
    </font>
    <font>
      <sz val="11"/>
      <name val="ＡＲＰ明朝体Ｕ"/>
      <family val="3"/>
    </font>
    <font>
      <sz val="18"/>
      <color indexed="8"/>
      <name val="HGP教科書体"/>
      <family val="1"/>
    </font>
    <font>
      <sz val="11"/>
      <color indexed="8"/>
      <name val="ＡＲＰ明朝体Ｕ"/>
      <family val="3"/>
    </font>
    <font>
      <sz val="14"/>
      <color indexed="8"/>
      <name val="ＡＲＰ明朝体Ｕ"/>
      <family val="3"/>
    </font>
    <font>
      <sz val="14"/>
      <color indexed="9"/>
      <name val="ＡＲＰ明朝体Ｕ"/>
      <family val="3"/>
    </font>
    <font>
      <sz val="14"/>
      <name val="ＡＲＰ明朝体Ｕ"/>
      <family val="3"/>
    </font>
    <font>
      <sz val="10"/>
      <color indexed="8"/>
      <name val="HGPｺﾞｼｯｸM"/>
      <family val="3"/>
    </font>
    <font>
      <sz val="16"/>
      <color indexed="55"/>
      <name val="ＡＲ丸ゴシック体Ｍ"/>
      <family val="3"/>
    </font>
    <font>
      <sz val="36"/>
      <color indexed="9"/>
      <name val="Elephant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3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dotted"/>
      <right style="hair"/>
      <top style="hair"/>
      <bottom style="thin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hair"/>
    </border>
    <border>
      <left style="dotted"/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 style="thick"/>
      <right style="thin"/>
      <top style="thin"/>
      <bottom style="hair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ck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 style="hair"/>
      <right style="hair"/>
      <top style="hair"/>
      <bottom style="double"/>
    </border>
    <border>
      <left style="hair"/>
      <right style="thick"/>
      <top style="hair"/>
      <bottom style="double"/>
    </border>
    <border>
      <left style="thick"/>
      <right style="thin"/>
      <top style="hair"/>
      <bottom style="thick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thick"/>
    </border>
    <border>
      <left>
        <color indexed="63"/>
      </left>
      <right style="double"/>
      <top style="hair"/>
      <bottom style="thick"/>
    </border>
    <border>
      <left style="hair"/>
      <right style="double"/>
      <top style="hair"/>
      <bottom style="thick"/>
    </border>
    <border>
      <left style="double"/>
      <right>
        <color indexed="63"/>
      </right>
      <top style="hair"/>
      <bottom style="thick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thick"/>
      <top style="double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ck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ck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>
        <color indexed="9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hair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ck"/>
      <right style="thick"/>
      <top style="hair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 diagonalUp="1" diagonalDown="1">
      <left style="thick"/>
      <right style="thick"/>
      <top style="thick"/>
      <bottom>
        <color indexed="63"/>
      </bottom>
      <diagonal style="hair"/>
    </border>
    <border diagonalUp="1" diagonalDown="1">
      <left style="thick"/>
      <right style="thick"/>
      <top>
        <color indexed="63"/>
      </top>
      <bottom style="thin"/>
      <diagonal style="hair"/>
    </border>
    <border>
      <left style="thick"/>
      <right style="hair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>
        <color indexed="63"/>
      </left>
      <right style="hair"/>
      <top>
        <color indexed="63"/>
      </top>
      <bottom style="thick"/>
    </border>
    <border>
      <left style="thick"/>
      <right style="thick"/>
      <top style="hair"/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thick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 style="hair"/>
      <top style="thick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>
        <color indexed="63"/>
      </left>
      <right style="hair"/>
      <top style="thick"/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ck"/>
      <bottom style="thick"/>
    </border>
    <border>
      <left style="hair"/>
      <right style="thin"/>
      <top style="thick"/>
      <bottom style="thick"/>
    </border>
    <border>
      <left style="hair"/>
      <right style="thick"/>
      <top style="thick"/>
      <bottom style="thick"/>
    </border>
    <border>
      <left style="hair"/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 diagonalUp="1" diagonalDown="1">
      <left style="hair"/>
      <right style="hair"/>
      <top style="hair"/>
      <bottom style="hair"/>
      <diagonal style="hair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medium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dotted"/>
      <bottom style="medium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medium"/>
      <right style="hair"/>
      <top style="medium"/>
      <bottom style="dotted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5" fillId="0" borderId="0" applyFill="0" applyBorder="0" applyAlignment="0">
      <protection/>
    </xf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10" fontId="26" fillId="3" borderId="3" applyNumberFormat="0" applyBorder="0" applyAlignment="0" applyProtection="0"/>
    <xf numFmtId="180" fontId="25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>
      <alignment horizontal="center"/>
      <protection/>
    </xf>
  </cellStyleXfs>
  <cellXfs count="157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5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7" xfId="0" applyFont="1" applyBorder="1" applyAlignment="1">
      <alignment shrinkToFit="1"/>
    </xf>
    <xf numFmtId="0" fontId="11" fillId="0" borderId="18" xfId="0" applyFont="1" applyBorder="1" applyAlignment="1">
      <alignment shrinkToFit="1"/>
    </xf>
    <xf numFmtId="0" fontId="11" fillId="0" borderId="19" xfId="0" applyFont="1" applyBorder="1" applyAlignment="1">
      <alignment shrinkToFit="1"/>
    </xf>
    <xf numFmtId="0" fontId="8" fillId="0" borderId="0" xfId="0" applyFont="1" applyAlignment="1">
      <alignment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1" xfId="0" applyFont="1" applyBorder="1" applyAlignment="1">
      <alignment shrinkToFit="1"/>
    </xf>
    <xf numFmtId="0" fontId="11" fillId="0" borderId="22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shrinkToFit="1"/>
    </xf>
    <xf numFmtId="0" fontId="11" fillId="0" borderId="13" xfId="0" applyFont="1" applyBorder="1" applyAlignment="1">
      <alignment shrinkToFit="1"/>
    </xf>
    <xf numFmtId="0" fontId="11" fillId="0" borderId="15" xfId="0" applyFont="1" applyBorder="1" applyAlignment="1">
      <alignment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6" xfId="0" applyFont="1" applyBorder="1" applyAlignment="1">
      <alignment shrinkToFit="1"/>
    </xf>
    <xf numFmtId="0" fontId="11" fillId="0" borderId="27" xfId="0" applyFont="1" applyBorder="1" applyAlignment="1">
      <alignment shrinkToFit="1"/>
    </xf>
    <xf numFmtId="0" fontId="11" fillId="0" borderId="28" xfId="0" applyFont="1" applyBorder="1" applyAlignment="1">
      <alignment shrinkToFit="1"/>
    </xf>
    <xf numFmtId="0" fontId="8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49" fontId="11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7" fillId="0" borderId="36" xfId="0" applyFont="1" applyBorder="1" applyAlignment="1">
      <alignment/>
    </xf>
    <xf numFmtId="0" fontId="19" fillId="0" borderId="34" xfId="0" applyFont="1" applyBorder="1" applyAlignment="1">
      <alignment vertical="center" shrinkToFit="1"/>
    </xf>
    <xf numFmtId="0" fontId="22" fillId="0" borderId="36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shrinkToFit="1"/>
    </xf>
    <xf numFmtId="0" fontId="11" fillId="0" borderId="41" xfId="0" applyFont="1" applyBorder="1" applyAlignment="1">
      <alignment shrinkToFit="1"/>
    </xf>
    <xf numFmtId="0" fontId="11" fillId="0" borderId="39" xfId="0" applyFont="1" applyBorder="1" applyAlignment="1">
      <alignment shrinkToFit="1"/>
    </xf>
    <xf numFmtId="0" fontId="11" fillId="0" borderId="42" xfId="0" applyFont="1" applyBorder="1" applyAlignment="1">
      <alignment shrinkToFit="1"/>
    </xf>
    <xf numFmtId="0" fontId="7" fillId="0" borderId="43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shrinkToFit="1"/>
    </xf>
    <xf numFmtId="0" fontId="11" fillId="0" borderId="45" xfId="0" applyFont="1" applyBorder="1" applyAlignment="1">
      <alignment shrinkToFit="1"/>
    </xf>
    <xf numFmtId="0" fontId="11" fillId="0" borderId="43" xfId="0" applyFont="1" applyBorder="1" applyAlignment="1">
      <alignment shrinkToFit="1"/>
    </xf>
    <xf numFmtId="0" fontId="11" fillId="0" borderId="46" xfId="0" applyFont="1" applyBorder="1" applyAlignment="1">
      <alignment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shrinkToFit="1"/>
    </xf>
    <xf numFmtId="0" fontId="11" fillId="0" borderId="49" xfId="0" applyFont="1" applyBorder="1" applyAlignment="1">
      <alignment shrinkToFit="1"/>
    </xf>
    <xf numFmtId="0" fontId="11" fillId="0" borderId="50" xfId="0" applyFont="1" applyBorder="1" applyAlignment="1">
      <alignment shrinkToFit="1"/>
    </xf>
    <xf numFmtId="0" fontId="11" fillId="0" borderId="51" xfId="0" applyFont="1" applyBorder="1" applyAlignment="1">
      <alignment shrinkToFit="1"/>
    </xf>
    <xf numFmtId="0" fontId="11" fillId="0" borderId="2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7" fillId="0" borderId="5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53" xfId="0" applyFont="1" applyBorder="1" applyAlignment="1">
      <alignment/>
    </xf>
    <xf numFmtId="0" fontId="33" fillId="0" borderId="0" xfId="0" applyNumberFormat="1" applyFont="1" applyAlignment="1">
      <alignment vertical="center"/>
    </xf>
    <xf numFmtId="0" fontId="46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Alignment="1">
      <alignment horizontal="center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20" xfId="0" applyFont="1" applyFill="1" applyBorder="1" applyAlignment="1" applyProtection="1">
      <alignment horizontal="center" vertical="center" shrinkToFit="1"/>
      <protection locked="0"/>
    </xf>
    <xf numFmtId="0" fontId="40" fillId="0" borderId="54" xfId="0" applyFont="1" applyFill="1" applyBorder="1" applyAlignment="1" applyProtection="1">
      <alignment horizontal="center" vertical="center" shrinkToFit="1"/>
      <protection locked="0"/>
    </xf>
    <xf numFmtId="0" fontId="44" fillId="0" borderId="17" xfId="0" applyFont="1" applyFill="1" applyBorder="1" applyAlignment="1" applyProtection="1">
      <alignment horizontal="center" vertical="center" shrinkToFit="1"/>
      <protection/>
    </xf>
    <xf numFmtId="0" fontId="44" fillId="0" borderId="21" xfId="0" applyFont="1" applyFill="1" applyBorder="1" applyAlignment="1" applyProtection="1">
      <alignment horizontal="center" vertical="center" shrinkToFit="1"/>
      <protection/>
    </xf>
    <xf numFmtId="0" fontId="44" fillId="0" borderId="55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6" fillId="0" borderId="0" xfId="0" applyNumberFormat="1" applyFont="1" applyAlignment="1">
      <alignment vertical="center"/>
    </xf>
    <xf numFmtId="0" fontId="8" fillId="0" borderId="21" xfId="0" applyFont="1" applyBorder="1" applyAlignment="1">
      <alignment/>
    </xf>
    <xf numFmtId="0" fontId="23" fillId="0" borderId="0" xfId="0" applyFont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5" fontId="59" fillId="0" borderId="26" xfId="0" applyNumberFormat="1" applyFont="1" applyBorder="1" applyAlignment="1">
      <alignment horizontal="center" vertical="center"/>
    </xf>
    <xf numFmtId="5" fontId="59" fillId="0" borderId="21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28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6" fillId="0" borderId="62" xfId="0" applyNumberFormat="1" applyFont="1" applyBorder="1" applyAlignment="1">
      <alignment horizontal="left" vertical="center"/>
    </xf>
    <xf numFmtId="0" fontId="36" fillId="0" borderId="63" xfId="0" applyNumberFormat="1" applyFont="1" applyBorder="1" applyAlignment="1">
      <alignment vertical="center"/>
    </xf>
    <xf numFmtId="0" fontId="36" fillId="0" borderId="64" xfId="0" applyNumberFormat="1" applyFont="1" applyBorder="1" applyAlignment="1">
      <alignment vertical="center"/>
    </xf>
    <xf numFmtId="0" fontId="36" fillId="0" borderId="65" xfId="0" applyNumberFormat="1" applyFont="1" applyBorder="1" applyAlignment="1">
      <alignment vertical="center"/>
    </xf>
    <xf numFmtId="0" fontId="4" fillId="0" borderId="0" xfId="30" applyAlignment="1">
      <alignment vertical="center"/>
      <protection/>
    </xf>
    <xf numFmtId="0" fontId="4" fillId="0" borderId="0" xfId="30">
      <alignment/>
      <protection/>
    </xf>
    <xf numFmtId="0" fontId="4" fillId="0" borderId="0" xfId="30" applyBorder="1" applyAlignment="1">
      <alignment horizontal="center" vertical="center"/>
      <protection/>
    </xf>
    <xf numFmtId="0" fontId="4" fillId="0" borderId="0" xfId="32">
      <alignment/>
      <protection/>
    </xf>
    <xf numFmtId="0" fontId="71" fillId="0" borderId="0" xfId="30" applyFont="1" applyAlignment="1">
      <alignment vertical="center"/>
      <protection/>
    </xf>
    <xf numFmtId="0" fontId="4" fillId="0" borderId="0" xfId="32" applyBorder="1">
      <alignment/>
      <protection/>
    </xf>
    <xf numFmtId="0" fontId="72" fillId="0" borderId="0" xfId="32" applyFont="1" applyBorder="1" applyAlignment="1">
      <alignment horizontal="center" vertical="center" shrinkToFit="1"/>
      <protection/>
    </xf>
    <xf numFmtId="0" fontId="4" fillId="0" borderId="0" xfId="32" applyBorder="1" applyAlignment="1">
      <alignment horizontal="center"/>
      <protection/>
    </xf>
    <xf numFmtId="0" fontId="48" fillId="0" borderId="0" xfId="32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56" xfId="0" applyBorder="1" applyAlignment="1">
      <alignment/>
    </xf>
    <xf numFmtId="0" fontId="0" fillId="2" borderId="66" xfId="0" applyFill="1" applyBorder="1" applyAlignment="1">
      <alignment/>
    </xf>
    <xf numFmtId="0" fontId="0" fillId="5" borderId="67" xfId="0" applyFill="1" applyBorder="1" applyAlignment="1">
      <alignment/>
    </xf>
    <xf numFmtId="0" fontId="0" fillId="5" borderId="68" xfId="0" applyFill="1" applyBorder="1" applyAlignment="1">
      <alignment/>
    </xf>
    <xf numFmtId="0" fontId="0" fillId="6" borderId="67" xfId="0" applyFill="1" applyBorder="1" applyAlignment="1">
      <alignment/>
    </xf>
    <xf numFmtId="0" fontId="0" fillId="6" borderId="69" xfId="0" applyFill="1" applyBorder="1" applyAlignment="1">
      <alignment/>
    </xf>
    <xf numFmtId="0" fontId="0" fillId="0" borderId="70" xfId="0" applyBorder="1" applyAlignment="1">
      <alignment vertical="center" shrinkToFit="1"/>
    </xf>
    <xf numFmtId="0" fontId="7" fillId="2" borderId="7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77" fillId="0" borderId="0" xfId="0" applyFont="1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73" xfId="0" applyFont="1" applyBorder="1" applyAlignment="1">
      <alignment/>
    </xf>
    <xf numFmtId="0" fontId="29" fillId="0" borderId="74" xfId="0" applyFont="1" applyBorder="1" applyAlignment="1">
      <alignment horizontal="center"/>
    </xf>
    <xf numFmtId="176" fontId="54" fillId="0" borderId="0" xfId="0" applyNumberFormat="1" applyFont="1" applyBorder="1" applyAlignment="1">
      <alignment horizontal="center"/>
    </xf>
    <xf numFmtId="0" fontId="39" fillId="0" borderId="75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29" fillId="0" borderId="74" xfId="0" applyFont="1" applyBorder="1" applyAlignment="1">
      <alignment/>
    </xf>
    <xf numFmtId="0" fontId="77" fillId="0" borderId="0" xfId="0" applyFont="1" applyAlignment="1">
      <alignment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90" fillId="0" borderId="0" xfId="0" applyFont="1" applyBorder="1" applyAlignment="1">
      <alignment horizontal="center" vertical="center" shrinkToFit="1"/>
    </xf>
    <xf numFmtId="0" fontId="83" fillId="7" borderId="81" xfId="0" applyFont="1" applyFill="1" applyBorder="1" applyAlignment="1">
      <alignment horizontal="center" vertical="center"/>
    </xf>
    <xf numFmtId="0" fontId="83" fillId="7" borderId="82" xfId="0" applyFont="1" applyFill="1" applyBorder="1" applyAlignment="1">
      <alignment horizontal="center" vertical="center"/>
    </xf>
    <xf numFmtId="0" fontId="83" fillId="7" borderId="83" xfId="0" applyFont="1" applyFill="1" applyBorder="1" applyAlignment="1">
      <alignment horizontal="center" vertical="center"/>
    </xf>
    <xf numFmtId="0" fontId="83" fillId="7" borderId="84" xfId="0" applyFont="1" applyFill="1" applyBorder="1" applyAlignment="1">
      <alignment horizontal="center" vertical="center"/>
    </xf>
    <xf numFmtId="0" fontId="83" fillId="7" borderId="85" xfId="0" applyFont="1" applyFill="1" applyBorder="1" applyAlignment="1">
      <alignment horizontal="center" vertical="center"/>
    </xf>
    <xf numFmtId="0" fontId="84" fillId="7" borderId="83" xfId="0" applyFont="1" applyFill="1" applyBorder="1" applyAlignment="1">
      <alignment horizontal="center" vertical="center"/>
    </xf>
    <xf numFmtId="0" fontId="84" fillId="7" borderId="84" xfId="0" applyFont="1" applyFill="1" applyBorder="1" applyAlignment="1">
      <alignment horizontal="center" vertical="center"/>
    </xf>
    <xf numFmtId="0" fontId="84" fillId="7" borderId="85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right" vertical="center" shrinkToFit="1"/>
    </xf>
    <xf numFmtId="0" fontId="87" fillId="0" borderId="0" xfId="0" applyFont="1" applyBorder="1" applyAlignment="1">
      <alignment horizontal="center" vertical="center"/>
    </xf>
    <xf numFmtId="49" fontId="43" fillId="0" borderId="86" xfId="30" applyNumberFormat="1" applyFont="1" applyFill="1" applyBorder="1" applyAlignment="1">
      <alignment horizontal="center" vertical="center"/>
      <protection/>
    </xf>
    <xf numFmtId="49" fontId="43" fillId="0" borderId="87" xfId="30" applyNumberFormat="1" applyFont="1" applyFill="1" applyBorder="1" applyAlignment="1">
      <alignment horizontal="center" vertical="center"/>
      <protection/>
    </xf>
    <xf numFmtId="49" fontId="43" fillId="0" borderId="88" xfId="30" applyNumberFormat="1" applyFont="1" applyFill="1" applyBorder="1" applyAlignment="1">
      <alignment horizontal="center" vertical="center"/>
      <protection/>
    </xf>
    <xf numFmtId="0" fontId="44" fillId="0" borderId="23" xfId="0" applyFont="1" applyFill="1" applyBorder="1" applyAlignment="1" applyProtection="1">
      <alignment horizontal="center" vertical="center" shrinkToFit="1"/>
      <protection/>
    </xf>
    <xf numFmtId="0" fontId="44" fillId="0" borderId="89" xfId="0" applyFont="1" applyFill="1" applyBorder="1" applyAlignment="1" applyProtection="1">
      <alignment horizontal="center" vertical="center" shrinkToFit="1"/>
      <protection/>
    </xf>
    <xf numFmtId="0" fontId="97" fillId="0" borderId="33" xfId="30" applyFont="1" applyFill="1" applyBorder="1" applyAlignment="1" applyProtection="1">
      <alignment vertical="center"/>
      <protection/>
    </xf>
    <xf numFmtId="0" fontId="97" fillId="0" borderId="23" xfId="30" applyFont="1" applyFill="1" applyBorder="1" applyAlignment="1" applyProtection="1">
      <alignment vertical="center"/>
      <protection/>
    </xf>
    <xf numFmtId="0" fontId="97" fillId="0" borderId="90" xfId="30" applyFont="1" applyFill="1" applyBorder="1" applyAlignment="1" applyProtection="1">
      <alignment vertical="center"/>
      <protection/>
    </xf>
    <xf numFmtId="0" fontId="97" fillId="0" borderId="89" xfId="30" applyFont="1" applyFill="1" applyBorder="1" applyAlignment="1" applyProtection="1">
      <alignment vertical="center"/>
      <protection/>
    </xf>
    <xf numFmtId="0" fontId="97" fillId="0" borderId="33" xfId="30" applyFont="1" applyFill="1" applyBorder="1" applyAlignment="1" applyProtection="1">
      <alignment horizontal="center" vertical="center"/>
      <protection/>
    </xf>
    <xf numFmtId="0" fontId="97" fillId="0" borderId="23" xfId="30" applyFont="1" applyFill="1" applyBorder="1" applyAlignment="1" applyProtection="1">
      <alignment horizontal="center" vertical="center"/>
      <protection/>
    </xf>
    <xf numFmtId="0" fontId="100" fillId="0" borderId="26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/>
    </xf>
    <xf numFmtId="0" fontId="32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 shrinkToFit="1"/>
    </xf>
    <xf numFmtId="0" fontId="35" fillId="0" borderId="0" xfId="0" applyNumberFormat="1" applyFont="1" applyFill="1" applyAlignment="1">
      <alignment shrinkToFit="1"/>
    </xf>
    <xf numFmtId="0" fontId="42" fillId="0" borderId="91" xfId="0" applyFont="1" applyFill="1" applyBorder="1" applyAlignment="1">
      <alignment vertical="center" shrinkToFit="1"/>
    </xf>
    <xf numFmtId="0" fontId="42" fillId="0" borderId="92" xfId="0" applyFont="1" applyFill="1" applyBorder="1" applyAlignment="1">
      <alignment vertical="center" shrinkToFit="1"/>
    </xf>
    <xf numFmtId="0" fontId="41" fillId="0" borderId="93" xfId="0" applyFont="1" applyFill="1" applyBorder="1" applyAlignment="1">
      <alignment horizontal="center" vertical="center" shrinkToFit="1"/>
    </xf>
    <xf numFmtId="0" fontId="41" fillId="0" borderId="94" xfId="0" applyFont="1" applyFill="1" applyBorder="1" applyAlignment="1">
      <alignment horizontal="center" vertical="center" shrinkToFit="1"/>
    </xf>
    <xf numFmtId="0" fontId="41" fillId="0" borderId="95" xfId="0" applyFont="1" applyFill="1" applyBorder="1" applyAlignment="1">
      <alignment horizontal="center" vertical="center" shrinkToFit="1"/>
    </xf>
    <xf numFmtId="0" fontId="42" fillId="0" borderId="33" xfId="0" applyFont="1" applyFill="1" applyBorder="1" applyAlignment="1">
      <alignment vertical="center" shrinkToFit="1"/>
    </xf>
    <xf numFmtId="0" fontId="42" fillId="0" borderId="23" xfId="0" applyFont="1" applyFill="1" applyBorder="1" applyAlignment="1">
      <alignment vertical="center" shrinkToFit="1"/>
    </xf>
    <xf numFmtId="0" fontId="42" fillId="0" borderId="34" xfId="0" applyFont="1" applyFill="1" applyBorder="1" applyAlignment="1">
      <alignment vertical="center" shrinkToFit="1"/>
    </xf>
    <xf numFmtId="0" fontId="98" fillId="0" borderId="33" xfId="0" applyFont="1" applyFill="1" applyBorder="1" applyAlignment="1">
      <alignment/>
    </xf>
    <xf numFmtId="0" fontId="98" fillId="0" borderId="23" xfId="0" applyFont="1" applyFill="1" applyBorder="1" applyAlignment="1">
      <alignment/>
    </xf>
    <xf numFmtId="0" fontId="47" fillId="0" borderId="21" xfId="0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177" fontId="29" fillId="0" borderId="0" xfId="0" applyNumberFormat="1" applyFont="1" applyFill="1" applyAlignment="1">
      <alignment/>
    </xf>
    <xf numFmtId="0" fontId="44" fillId="0" borderId="19" xfId="0" applyFont="1" applyFill="1" applyBorder="1" applyAlignment="1" applyProtection="1">
      <alignment horizontal="center" vertical="center" shrinkToFit="1"/>
      <protection/>
    </xf>
    <xf numFmtId="0" fontId="10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2" fillId="7" borderId="96" xfId="0" applyFont="1" applyFill="1" applyBorder="1" applyAlignment="1">
      <alignment horizontal="center" vertical="center"/>
    </xf>
    <xf numFmtId="0" fontId="45" fillId="0" borderId="29" xfId="0" applyFont="1" applyFill="1" applyBorder="1" applyAlignment="1" applyProtection="1">
      <alignment horizontal="center" vertical="center" shrinkToFit="1"/>
      <protection/>
    </xf>
    <xf numFmtId="0" fontId="45" fillId="0" borderId="32" xfId="0" applyFont="1" applyFill="1" applyBorder="1" applyAlignment="1" applyProtection="1">
      <alignment horizontal="center" vertical="center" shrinkToFit="1"/>
      <protection/>
    </xf>
    <xf numFmtId="0" fontId="45" fillId="0" borderId="97" xfId="0" applyFont="1" applyFill="1" applyBorder="1" applyAlignment="1" applyProtection="1">
      <alignment horizontal="center" vertical="center" shrinkToFit="1"/>
      <protection/>
    </xf>
    <xf numFmtId="0" fontId="29" fillId="0" borderId="98" xfId="0" applyNumberFormat="1" applyFont="1" applyFill="1" applyBorder="1" applyAlignment="1">
      <alignment/>
    </xf>
    <xf numFmtId="0" fontId="0" fillId="0" borderId="62" xfId="0" applyNumberFormat="1" applyBorder="1" applyAlignment="1">
      <alignment/>
    </xf>
    <xf numFmtId="0" fontId="0" fillId="0" borderId="99" xfId="0" applyNumberFormat="1" applyBorder="1" applyAlignment="1">
      <alignment/>
    </xf>
    <xf numFmtId="0" fontId="29" fillId="0" borderId="0" xfId="0" applyNumberFormat="1" applyFont="1" applyAlignment="1">
      <alignment/>
    </xf>
    <xf numFmtId="0" fontId="29" fillId="0" borderId="100" xfId="0" applyNumberFormat="1" applyFont="1" applyFill="1" applyBorder="1" applyAlignment="1">
      <alignment/>
    </xf>
    <xf numFmtId="0" fontId="43" fillId="0" borderId="0" xfId="0" applyNumberFormat="1" applyFont="1" applyFill="1" applyBorder="1" applyAlignment="1">
      <alignment vertical="center"/>
    </xf>
    <xf numFmtId="0" fontId="0" fillId="0" borderId="63" xfId="0" applyNumberFormat="1" applyBorder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/>
    </xf>
    <xf numFmtId="0" fontId="14" fillId="0" borderId="0" xfId="0" applyNumberFormat="1" applyFont="1" applyFill="1" applyBorder="1" applyAlignment="1" applyProtection="1">
      <alignment vertical="center" shrinkToFit="1"/>
      <protection/>
    </xf>
    <xf numFmtId="0" fontId="44" fillId="0" borderId="0" xfId="0" applyNumberFormat="1" applyFont="1" applyFill="1" applyBorder="1" applyAlignment="1" applyProtection="1">
      <alignment horizontal="center" vertical="center" shrinkToFit="1"/>
      <protection/>
    </xf>
    <xf numFmtId="0" fontId="45" fillId="0" borderId="0" xfId="0" applyNumberFormat="1" applyFont="1" applyFill="1" applyBorder="1" applyAlignment="1" applyProtection="1">
      <alignment horizontal="center" vertical="center" shrinkToFit="1"/>
      <protection/>
    </xf>
    <xf numFmtId="0" fontId="43" fillId="0" borderId="101" xfId="0" applyNumberFormat="1" applyFont="1" applyFill="1" applyBorder="1" applyAlignment="1">
      <alignment horizontal="center" vertical="center"/>
    </xf>
    <xf numFmtId="0" fontId="43" fillId="0" borderId="102" xfId="0" applyNumberFormat="1" applyFont="1" applyFill="1" applyBorder="1" applyAlignment="1">
      <alignment horizontal="center" vertical="center"/>
    </xf>
    <xf numFmtId="0" fontId="40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3" xfId="0" applyNumberFormat="1" applyFont="1" applyFill="1" applyBorder="1" applyAlignment="1" applyProtection="1">
      <alignment vertical="center" shrinkToFit="1"/>
      <protection/>
    </xf>
    <xf numFmtId="0" fontId="14" fillId="0" borderId="104" xfId="0" applyNumberFormat="1" applyFont="1" applyFill="1" applyBorder="1" applyAlignment="1" applyProtection="1">
      <alignment vertical="center" shrinkToFit="1"/>
      <protection/>
    </xf>
    <xf numFmtId="0" fontId="0" fillId="0" borderId="100" xfId="0" applyNumberFormat="1" applyBorder="1" applyAlignment="1">
      <alignment/>
    </xf>
    <xf numFmtId="0" fontId="43" fillId="0" borderId="66" xfId="0" applyNumberFormat="1" applyFont="1" applyFill="1" applyBorder="1" applyAlignment="1">
      <alignment horizontal="center" vertical="center"/>
    </xf>
    <xf numFmtId="0" fontId="40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68" xfId="0" applyNumberFormat="1" applyFont="1" applyFill="1" applyBorder="1" applyAlignment="1">
      <alignment horizontal="center" vertical="center"/>
    </xf>
    <xf numFmtId="0" fontId="40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NumberFormat="1" applyFont="1" applyFill="1" applyBorder="1" applyAlignment="1" applyProtection="1">
      <alignment vertical="center" shrinkToFit="1"/>
      <protection/>
    </xf>
    <xf numFmtId="0" fontId="67" fillId="0" borderId="102" xfId="0" applyNumberFormat="1" applyFont="1" applyFill="1" applyBorder="1" applyAlignment="1">
      <alignment horizontal="center" vertical="center"/>
    </xf>
    <xf numFmtId="0" fontId="4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03" xfId="0" applyNumberFormat="1" applyFont="1" applyFill="1" applyBorder="1" applyAlignment="1" applyProtection="1">
      <alignment vertical="center" shrinkToFit="1"/>
      <protection/>
    </xf>
    <xf numFmtId="0" fontId="67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NumberFormat="1" applyFont="1" applyBorder="1" applyAlignment="1">
      <alignment horizontal="center" vertical="center" shrinkToFit="1"/>
    </xf>
    <xf numFmtId="0" fontId="67" fillId="0" borderId="108" xfId="0" applyNumberFormat="1" applyFont="1" applyFill="1" applyBorder="1" applyAlignment="1">
      <alignment horizontal="center" vertical="center"/>
    </xf>
    <xf numFmtId="0" fontId="0" fillId="0" borderId="109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29" fillId="0" borderId="0" xfId="0" applyNumberFormat="1" applyFont="1" applyFill="1" applyAlignment="1">
      <alignment/>
    </xf>
    <xf numFmtId="0" fontId="3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8" fillId="0" borderId="0" xfId="30" applyFont="1" applyBorder="1" applyAlignment="1">
      <alignment vertical="center"/>
      <protection/>
    </xf>
    <xf numFmtId="0" fontId="118" fillId="0" borderId="0" xfId="0" applyFont="1" applyAlignment="1">
      <alignment horizontal="left" wrapText="1"/>
    </xf>
    <xf numFmtId="0" fontId="119" fillId="0" borderId="0" xfId="0" applyFont="1" applyAlignment="1">
      <alignment/>
    </xf>
    <xf numFmtId="0" fontId="89" fillId="0" borderId="0" xfId="0" applyFont="1" applyBorder="1" applyAlignment="1">
      <alignment horizontal="left" vertical="center" indent="1" shrinkToFit="1"/>
    </xf>
    <xf numFmtId="20" fontId="103" fillId="0" borderId="0" xfId="32" applyNumberFormat="1" applyFont="1" applyBorder="1" applyAlignment="1">
      <alignment vertical="center"/>
      <protection/>
    </xf>
    <xf numFmtId="5" fontId="8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49" fontId="43" fillId="0" borderId="0" xfId="0" applyNumberFormat="1" applyFont="1" applyFill="1" applyBorder="1" applyAlignment="1">
      <alignment horizontal="center" vertical="center"/>
    </xf>
    <xf numFmtId="0" fontId="45" fillId="0" borderId="30" xfId="0" applyFont="1" applyFill="1" applyBorder="1" applyAlignment="1" applyProtection="1">
      <alignment horizontal="center" vertical="center" shrinkToFit="1"/>
      <protection/>
    </xf>
    <xf numFmtId="0" fontId="45" fillId="0" borderId="33" xfId="0" applyFont="1" applyFill="1" applyBorder="1" applyAlignment="1" applyProtection="1">
      <alignment horizontal="center" vertical="center" shrinkToFit="1"/>
      <protection/>
    </xf>
    <xf numFmtId="0" fontId="45" fillId="0" borderId="0" xfId="0" applyFont="1" applyFill="1" applyBorder="1" applyAlignment="1" applyProtection="1">
      <alignment horizontal="center" vertical="center" shrinkToFit="1"/>
      <protection/>
    </xf>
    <xf numFmtId="0" fontId="45" fillId="0" borderId="103" xfId="0" applyFont="1" applyFill="1" applyBorder="1" applyAlignment="1" applyProtection="1">
      <alignment horizontal="center" vertical="center" shrinkToFit="1"/>
      <protection/>
    </xf>
    <xf numFmtId="0" fontId="6" fillId="0" borderId="110" xfId="0" applyFont="1" applyFill="1" applyBorder="1" applyAlignment="1">
      <alignment horizontal="center" vertical="center" textRotation="255" shrinkToFit="1"/>
    </xf>
    <xf numFmtId="0" fontId="29" fillId="0" borderId="0" xfId="0" applyNumberFormat="1" applyFont="1" applyFill="1" applyAlignment="1">
      <alignment vertical="center" wrapText="1"/>
    </xf>
    <xf numFmtId="0" fontId="55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/>
    </xf>
    <xf numFmtId="0" fontId="108" fillId="0" borderId="0" xfId="0" applyNumberFormat="1" applyFont="1" applyFill="1" applyBorder="1" applyAlignment="1">
      <alignment vertical="center" shrinkToFit="1"/>
    </xf>
    <xf numFmtId="0" fontId="38" fillId="0" borderId="0" xfId="0" applyFont="1" applyFill="1" applyBorder="1" applyAlignment="1" applyProtection="1">
      <alignment vertical="center" shrinkToFit="1"/>
      <protection locked="0"/>
    </xf>
    <xf numFmtId="0" fontId="40" fillId="0" borderId="0" xfId="0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 applyProtection="1">
      <alignment vertical="center" shrinkToFit="1"/>
      <protection/>
    </xf>
    <xf numFmtId="49" fontId="45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vertical="center" shrinkToFit="1"/>
    </xf>
    <xf numFmtId="49" fontId="51" fillId="0" borderId="10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 applyProtection="1">
      <alignment vertical="center" shrinkToFit="1"/>
      <protection locked="0"/>
    </xf>
    <xf numFmtId="0" fontId="50" fillId="0" borderId="0" xfId="0" applyFont="1" applyFill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49" fontId="52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 shrinkToFit="1"/>
      <protection/>
    </xf>
    <xf numFmtId="0" fontId="120" fillId="0" borderId="111" xfId="0" applyFont="1" applyFill="1" applyBorder="1" applyAlignment="1">
      <alignment horizontal="center" vertical="center" textRotation="255" shrinkToFit="1"/>
    </xf>
    <xf numFmtId="49" fontId="110" fillId="0" borderId="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43" fillId="0" borderId="103" xfId="30" applyNumberFormat="1" applyFont="1" applyFill="1" applyBorder="1" applyAlignment="1">
      <alignment horizontal="center" vertical="center"/>
      <protection/>
    </xf>
    <xf numFmtId="0" fontId="40" fillId="0" borderId="103" xfId="0" applyFont="1" applyFill="1" applyBorder="1" applyAlignment="1" applyProtection="1">
      <alignment horizontal="center" vertical="center" shrinkToFit="1"/>
      <protection locked="0"/>
    </xf>
    <xf numFmtId="0" fontId="97" fillId="0" borderId="103" xfId="30" applyFont="1" applyFill="1" applyBorder="1" applyAlignment="1" applyProtection="1">
      <alignment horizontal="center" vertical="center"/>
      <protection/>
    </xf>
    <xf numFmtId="0" fontId="44" fillId="0" borderId="103" xfId="0" applyFont="1" applyFill="1" applyBorder="1" applyAlignment="1" applyProtection="1">
      <alignment horizontal="center" vertical="center" shrinkToFit="1"/>
      <protection/>
    </xf>
    <xf numFmtId="49" fontId="43" fillId="0" borderId="112" xfId="30" applyNumberFormat="1" applyFont="1" applyFill="1" applyBorder="1" applyAlignment="1">
      <alignment horizontal="center" vertical="center"/>
      <protection/>
    </xf>
    <xf numFmtId="0" fontId="45" fillId="0" borderId="113" xfId="0" applyFont="1" applyFill="1" applyBorder="1" applyAlignment="1" applyProtection="1">
      <alignment horizontal="center" vertical="center" shrinkToFit="1"/>
      <protection/>
    </xf>
    <xf numFmtId="0" fontId="45" fillId="0" borderId="114" xfId="0" applyFont="1" applyFill="1" applyBorder="1" applyAlignment="1" applyProtection="1">
      <alignment horizontal="center" vertical="center" shrinkToFit="1"/>
      <protection/>
    </xf>
    <xf numFmtId="0" fontId="45" fillId="0" borderId="32" xfId="30" applyFont="1" applyFill="1" applyBorder="1" applyAlignment="1" applyProtection="1">
      <alignment vertical="center"/>
      <protection/>
    </xf>
    <xf numFmtId="0" fontId="45" fillId="0" borderId="97" xfId="30" applyFont="1" applyFill="1" applyBorder="1" applyAlignment="1" applyProtection="1">
      <alignment vertical="center"/>
      <protection/>
    </xf>
    <xf numFmtId="0" fontId="120" fillId="0" borderId="115" xfId="0" applyFont="1" applyFill="1" applyBorder="1" applyAlignment="1">
      <alignment horizontal="center" vertical="center" textRotation="255" shrinkToFit="1"/>
    </xf>
    <xf numFmtId="0" fontId="44" fillId="0" borderId="30" xfId="0" applyFont="1" applyFill="1" applyBorder="1" applyAlignment="1" applyProtection="1">
      <alignment horizontal="center" vertical="center" shrinkToFit="1"/>
      <protection/>
    </xf>
    <xf numFmtId="0" fontId="44" fillId="0" borderId="33" xfId="0" applyFont="1" applyFill="1" applyBorder="1" applyAlignment="1" applyProtection="1">
      <alignment horizontal="center" vertical="center" shrinkToFit="1"/>
      <protection/>
    </xf>
    <xf numFmtId="0" fontId="6" fillId="0" borderId="116" xfId="0" applyFont="1" applyFill="1" applyBorder="1" applyAlignment="1">
      <alignment vertical="center" textRotation="255" shrinkToFit="1"/>
    </xf>
    <xf numFmtId="0" fontId="47" fillId="0" borderId="23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textRotation="255" shrinkToFit="1"/>
    </xf>
    <xf numFmtId="0" fontId="120" fillId="0" borderId="118" xfId="0" applyFont="1" applyFill="1" applyBorder="1" applyAlignment="1">
      <alignment horizontal="center" vertical="center" textRotation="255" shrinkToFit="1"/>
    </xf>
    <xf numFmtId="0" fontId="44" fillId="0" borderId="119" xfId="0" applyFont="1" applyFill="1" applyBorder="1" applyAlignment="1" applyProtection="1">
      <alignment horizontal="center" vertical="center" shrinkToFit="1"/>
      <protection/>
    </xf>
    <xf numFmtId="0" fontId="44" fillId="0" borderId="120" xfId="0" applyFont="1" applyFill="1" applyBorder="1" applyAlignment="1" applyProtection="1">
      <alignment horizontal="center" vertical="center" shrinkToFit="1"/>
      <protection/>
    </xf>
    <xf numFmtId="0" fontId="44" fillId="0" borderId="121" xfId="0" applyFont="1" applyFill="1" applyBorder="1" applyAlignment="1" applyProtection="1">
      <alignment horizontal="center" vertical="center" shrinkToFit="1"/>
      <protection/>
    </xf>
    <xf numFmtId="0" fontId="44" fillId="0" borderId="122" xfId="0" applyFont="1" applyFill="1" applyBorder="1" applyAlignment="1" applyProtection="1">
      <alignment horizontal="center" vertical="center" shrinkToFit="1"/>
      <protection/>
    </xf>
    <xf numFmtId="0" fontId="47" fillId="0" borderId="121" xfId="0" applyFont="1" applyFill="1" applyBorder="1" applyAlignment="1">
      <alignment horizontal="center" vertical="center" shrinkToFit="1"/>
    </xf>
    <xf numFmtId="0" fontId="47" fillId="0" borderId="122" xfId="0" applyFont="1" applyFill="1" applyBorder="1" applyAlignment="1">
      <alignment horizontal="center" vertical="center" shrinkToFit="1"/>
    </xf>
    <xf numFmtId="0" fontId="44" fillId="0" borderId="29" xfId="0" applyFont="1" applyFill="1" applyBorder="1" applyAlignment="1" applyProtection="1">
      <alignment horizontal="center" vertical="center" shrinkToFit="1"/>
      <protection/>
    </xf>
    <xf numFmtId="0" fontId="44" fillId="0" borderId="32" xfId="0" applyFont="1" applyFill="1" applyBorder="1" applyAlignment="1" applyProtection="1">
      <alignment horizontal="center" vertical="center" shrinkToFit="1"/>
      <protection/>
    </xf>
    <xf numFmtId="0" fontId="47" fillId="0" borderId="32" xfId="0" applyFont="1" applyFill="1" applyBorder="1" applyAlignment="1">
      <alignment horizontal="center" vertical="center" shrinkToFit="1"/>
    </xf>
    <xf numFmtId="0" fontId="45" fillId="0" borderId="119" xfId="0" applyFont="1" applyFill="1" applyBorder="1" applyAlignment="1" applyProtection="1">
      <alignment horizontal="center" vertical="center" shrinkToFit="1"/>
      <protection/>
    </xf>
    <xf numFmtId="0" fontId="45" fillId="0" borderId="120" xfId="0" applyFont="1" applyFill="1" applyBorder="1" applyAlignment="1" applyProtection="1">
      <alignment horizontal="center" vertical="center" shrinkToFit="1"/>
      <protection/>
    </xf>
    <xf numFmtId="0" fontId="45" fillId="0" borderId="121" xfId="0" applyFont="1" applyFill="1" applyBorder="1" applyAlignment="1" applyProtection="1">
      <alignment horizontal="center" vertical="center" shrinkToFit="1"/>
      <protection/>
    </xf>
    <xf numFmtId="0" fontId="45" fillId="0" borderId="122" xfId="0" applyFont="1" applyFill="1" applyBorder="1" applyAlignment="1" applyProtection="1">
      <alignment horizontal="center" vertical="center" shrinkToFit="1"/>
      <protection/>
    </xf>
    <xf numFmtId="0" fontId="97" fillId="0" borderId="29" xfId="30" applyFont="1" applyFill="1" applyBorder="1" applyAlignment="1" applyProtection="1">
      <alignment horizontal="center" vertical="center"/>
      <protection/>
    </xf>
    <xf numFmtId="0" fontId="45" fillId="0" borderId="44" xfId="0" applyFont="1" applyFill="1" applyBorder="1" applyAlignment="1" applyProtection="1">
      <alignment horizontal="center" vertical="center" shrinkToFit="1"/>
      <protection/>
    </xf>
    <xf numFmtId="0" fontId="45" fillId="0" borderId="45" xfId="0" applyFont="1" applyFill="1" applyBorder="1" applyAlignment="1" applyProtection="1">
      <alignment horizontal="center" vertical="center" shrinkToFit="1"/>
      <protection/>
    </xf>
    <xf numFmtId="0" fontId="45" fillId="0" borderId="23" xfId="0" applyFont="1" applyFill="1" applyBorder="1" applyAlignment="1" applyProtection="1">
      <alignment horizontal="center" vertical="center" shrinkToFit="1"/>
      <protection/>
    </xf>
    <xf numFmtId="0" fontId="97" fillId="0" borderId="123" xfId="30" applyFont="1" applyFill="1" applyBorder="1" applyAlignment="1" applyProtection="1">
      <alignment horizontal="center" vertical="center"/>
      <protection/>
    </xf>
    <xf numFmtId="0" fontId="44" fillId="0" borderId="124" xfId="0" applyFont="1" applyFill="1" applyBorder="1" applyAlignment="1" applyProtection="1">
      <alignment horizontal="center" vertical="center" shrinkToFit="1"/>
      <protection/>
    </xf>
    <xf numFmtId="0" fontId="44" fillId="0" borderId="125" xfId="0" applyFont="1" applyFill="1" applyBorder="1" applyAlignment="1" applyProtection="1">
      <alignment horizontal="center" vertical="center" shrinkToFit="1"/>
      <protection/>
    </xf>
    <xf numFmtId="0" fontId="44" fillId="0" borderId="126" xfId="0" applyFont="1" applyFill="1" applyBorder="1" applyAlignment="1" applyProtection="1">
      <alignment horizontal="center" vertical="center" shrinkToFit="1"/>
      <protection/>
    </xf>
    <xf numFmtId="0" fontId="44" fillId="0" borderId="127" xfId="0" applyFont="1" applyFill="1" applyBorder="1" applyAlignment="1" applyProtection="1">
      <alignment horizontal="center" vertical="center" shrinkToFit="1"/>
      <protection/>
    </xf>
    <xf numFmtId="0" fontId="44" fillId="0" borderId="97" xfId="0" applyFont="1" applyFill="1" applyBorder="1" applyAlignment="1" applyProtection="1">
      <alignment horizontal="center" vertical="center" shrinkToFit="1"/>
      <protection/>
    </xf>
    <xf numFmtId="0" fontId="45" fillId="0" borderId="19" xfId="0" applyFont="1" applyFill="1" applyBorder="1" applyAlignment="1" applyProtection="1">
      <alignment horizontal="center" vertical="center" shrinkToFit="1"/>
      <protection/>
    </xf>
    <xf numFmtId="0" fontId="45" fillId="0" borderId="89" xfId="0" applyFont="1" applyFill="1" applyBorder="1" applyAlignment="1" applyProtection="1">
      <alignment horizontal="center" vertical="center" shrinkToFit="1"/>
      <protection/>
    </xf>
    <xf numFmtId="0" fontId="44" fillId="0" borderId="128" xfId="0" applyFont="1" applyFill="1" applyBorder="1" applyAlignment="1" applyProtection="1">
      <alignment horizontal="center" vertical="center" shrinkToFit="1"/>
      <protection/>
    </xf>
    <xf numFmtId="0" fontId="45" fillId="0" borderId="90" xfId="0" applyFont="1" applyFill="1" applyBorder="1" applyAlignment="1" applyProtection="1">
      <alignment horizontal="center" vertical="center" shrinkToFit="1"/>
      <protection/>
    </xf>
    <xf numFmtId="0" fontId="45" fillId="0" borderId="129" xfId="0" applyFont="1" applyFill="1" applyBorder="1" applyAlignment="1" applyProtection="1">
      <alignment horizontal="center" vertical="center" shrinkToFit="1"/>
      <protection/>
    </xf>
    <xf numFmtId="0" fontId="45" fillId="0" borderId="128" xfId="0" applyFont="1" applyFill="1" applyBorder="1" applyAlignment="1" applyProtection="1">
      <alignment horizontal="center" vertical="center" shrinkToFit="1"/>
      <protection/>
    </xf>
    <xf numFmtId="0" fontId="29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shrinkToFit="1"/>
    </xf>
    <xf numFmtId="0" fontId="40" fillId="0" borderId="130" xfId="0" applyFont="1" applyFill="1" applyBorder="1" applyAlignment="1" applyProtection="1">
      <alignment horizontal="center" vertical="center" shrinkToFit="1"/>
      <protection locked="0"/>
    </xf>
    <xf numFmtId="0" fontId="40" fillId="0" borderId="19" xfId="0" applyFont="1" applyFill="1" applyBorder="1" applyAlignment="1" applyProtection="1">
      <alignment horizontal="center" vertical="center" shrinkToFit="1"/>
      <protection locked="0"/>
    </xf>
    <xf numFmtId="0" fontId="45" fillId="0" borderId="29" xfId="30" applyFont="1" applyFill="1" applyBorder="1" applyAlignment="1" applyProtection="1">
      <alignment horizontal="center" vertical="center"/>
      <protection/>
    </xf>
    <xf numFmtId="0" fontId="45" fillId="0" borderId="30" xfId="30" applyFont="1" applyFill="1" applyBorder="1" applyAlignment="1" applyProtection="1">
      <alignment horizontal="center" vertical="center"/>
      <protection/>
    </xf>
    <xf numFmtId="0" fontId="45" fillId="0" borderId="124" xfId="30" applyFont="1" applyFill="1" applyBorder="1" applyAlignment="1" applyProtection="1">
      <alignment horizontal="center" vertical="center"/>
      <protection/>
    </xf>
    <xf numFmtId="0" fontId="44" fillId="0" borderId="45" xfId="0" applyFont="1" applyFill="1" applyBorder="1" applyAlignment="1" applyProtection="1">
      <alignment horizontal="center" vertical="center" shrinkToFit="1"/>
      <protection/>
    </xf>
    <xf numFmtId="49" fontId="43" fillId="0" borderId="131" xfId="30" applyNumberFormat="1" applyFont="1" applyFill="1" applyBorder="1" applyAlignment="1">
      <alignment horizontal="center" vertical="center"/>
      <protection/>
    </xf>
    <xf numFmtId="0" fontId="40" fillId="0" borderId="131" xfId="0" applyFont="1" applyFill="1" applyBorder="1" applyAlignment="1" applyProtection="1">
      <alignment horizontal="center" vertical="center" shrinkToFit="1"/>
      <protection locked="0"/>
    </xf>
    <xf numFmtId="0" fontId="45" fillId="0" borderId="131" xfId="30" applyFont="1" applyFill="1" applyBorder="1" applyAlignment="1" applyProtection="1">
      <alignment vertical="center"/>
      <protection/>
    </xf>
    <xf numFmtId="0" fontId="97" fillId="0" borderId="131" xfId="30" applyFont="1" applyFill="1" applyBorder="1" applyAlignment="1" applyProtection="1">
      <alignment vertical="center"/>
      <protection/>
    </xf>
    <xf numFmtId="0" fontId="97" fillId="0" borderId="131" xfId="30" applyFont="1" applyFill="1" applyBorder="1" applyAlignment="1" applyProtection="1">
      <alignment horizontal="center" vertical="center"/>
      <protection/>
    </xf>
    <xf numFmtId="0" fontId="44" fillId="0" borderId="131" xfId="0" applyFont="1" applyFill="1" applyBorder="1" applyAlignment="1" applyProtection="1">
      <alignment horizontal="center" vertical="center" shrinkToFit="1"/>
      <protection/>
    </xf>
    <xf numFmtId="0" fontId="45" fillId="0" borderId="131" xfId="0" applyFont="1" applyFill="1" applyBorder="1" applyAlignment="1" applyProtection="1">
      <alignment horizontal="center" vertical="center" shrinkToFit="1"/>
      <protection/>
    </xf>
    <xf numFmtId="0" fontId="45" fillId="0" borderId="103" xfId="30" applyFont="1" applyFill="1" applyBorder="1" applyAlignment="1" applyProtection="1">
      <alignment vertical="center"/>
      <protection/>
    </xf>
    <xf numFmtId="0" fontId="97" fillId="0" borderId="103" xfId="30" applyFont="1" applyFill="1" applyBorder="1" applyAlignment="1" applyProtection="1">
      <alignment vertical="center"/>
      <protection/>
    </xf>
    <xf numFmtId="0" fontId="44" fillId="0" borderId="132" xfId="0" applyFont="1" applyFill="1" applyBorder="1" applyAlignment="1" applyProtection="1">
      <alignment vertical="center" shrinkToFit="1"/>
      <protection/>
    </xf>
    <xf numFmtId="0" fontId="44" fillId="0" borderId="133" xfId="0" applyFont="1" applyFill="1" applyBorder="1" applyAlignment="1" applyProtection="1">
      <alignment vertical="center" shrinkToFit="1"/>
      <protection/>
    </xf>
    <xf numFmtId="0" fontId="44" fillId="0" borderId="134" xfId="0" applyFont="1" applyFill="1" applyBorder="1" applyAlignment="1" applyProtection="1">
      <alignment vertical="center" shrinkToFit="1"/>
      <protection/>
    </xf>
    <xf numFmtId="0" fontId="44" fillId="0" borderId="135" xfId="0" applyFont="1" applyFill="1" applyBorder="1" applyAlignment="1" applyProtection="1">
      <alignment vertical="center" shrinkToFit="1"/>
      <protection/>
    </xf>
    <xf numFmtId="0" fontId="44" fillId="0" borderId="114" xfId="0" applyFont="1" applyFill="1" applyBorder="1" applyAlignment="1" applyProtection="1">
      <alignment horizontal="center" vertical="center" shrinkToFit="1"/>
      <protection/>
    </xf>
    <xf numFmtId="0" fontId="44" fillId="0" borderId="136" xfId="0" applyFont="1" applyFill="1" applyBorder="1" applyAlignment="1" applyProtection="1">
      <alignment horizontal="center" vertical="center" shrinkToFit="1"/>
      <protection/>
    </xf>
    <xf numFmtId="0" fontId="6" fillId="0" borderId="131" xfId="0" applyFont="1" applyFill="1" applyBorder="1" applyAlignment="1">
      <alignment horizontal="center" vertical="center" textRotation="255" shrinkToFit="1"/>
    </xf>
    <xf numFmtId="0" fontId="6" fillId="0" borderId="137" xfId="0" applyFont="1" applyFill="1" applyBorder="1" applyAlignment="1">
      <alignment horizontal="center" vertical="center" textRotation="255" shrinkToFit="1"/>
    </xf>
    <xf numFmtId="49" fontId="43" fillId="0" borderId="30" xfId="30" applyNumberFormat="1" applyFont="1" applyFill="1" applyBorder="1" applyAlignment="1">
      <alignment horizontal="center" vertical="center"/>
      <protection/>
    </xf>
    <xf numFmtId="49" fontId="43" fillId="0" borderId="33" xfId="30" applyNumberFormat="1" applyFont="1" applyFill="1" applyBorder="1" applyAlignment="1">
      <alignment horizontal="center" vertical="center"/>
      <protection/>
    </xf>
    <xf numFmtId="49" fontId="43" fillId="0" borderId="90" xfId="30" applyNumberFormat="1" applyFont="1" applyFill="1" applyBorder="1" applyAlignment="1">
      <alignment horizontal="center" vertical="center"/>
      <protection/>
    </xf>
    <xf numFmtId="0" fontId="40" fillId="0" borderId="30" xfId="0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>
      <alignment vertical="center" textRotation="255"/>
    </xf>
    <xf numFmtId="0" fontId="45" fillId="0" borderId="138" xfId="0" applyFont="1" applyFill="1" applyBorder="1" applyAlignment="1" applyProtection="1">
      <alignment horizontal="center" vertical="center" shrinkToFit="1"/>
      <protection/>
    </xf>
    <xf numFmtId="0" fontId="87" fillId="0" borderId="139" xfId="0" applyFont="1" applyBorder="1" applyAlignment="1">
      <alignment horizontal="center" vertical="center"/>
    </xf>
    <xf numFmtId="0" fontId="87" fillId="0" borderId="103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7" fillId="0" borderId="103" xfId="0" applyFont="1" applyFill="1" applyBorder="1" applyAlignment="1">
      <alignment horizontal="center" vertical="center"/>
    </xf>
    <xf numFmtId="0" fontId="4" fillId="0" borderId="103" xfId="32" applyFill="1" applyBorder="1">
      <alignment/>
      <protection/>
    </xf>
    <xf numFmtId="0" fontId="0" fillId="0" borderId="103" xfId="0" applyFill="1" applyBorder="1" applyAlignment="1">
      <alignment/>
    </xf>
    <xf numFmtId="0" fontId="90" fillId="0" borderId="103" xfId="0" applyFont="1" applyFill="1" applyBorder="1" applyAlignment="1">
      <alignment horizontal="center" vertical="center" shrinkToFit="1"/>
    </xf>
    <xf numFmtId="0" fontId="91" fillId="0" borderId="103" xfId="0" applyFont="1" applyFill="1" applyBorder="1" applyAlignment="1">
      <alignment horizontal="center" vertical="center"/>
    </xf>
    <xf numFmtId="0" fontId="89" fillId="0" borderId="103" xfId="0" applyFont="1" applyBorder="1" applyAlignment="1">
      <alignment horizontal="left" vertical="center" shrinkToFit="1"/>
    </xf>
    <xf numFmtId="0" fontId="0" fillId="0" borderId="10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31" xfId="32" applyBorder="1">
      <alignment/>
      <protection/>
    </xf>
    <xf numFmtId="0" fontId="50" fillId="0" borderId="0" xfId="0" applyFont="1" applyBorder="1" applyAlignment="1">
      <alignment horizontal="center" vertical="center" textRotation="255" shrinkToFit="1"/>
    </xf>
    <xf numFmtId="0" fontId="83" fillId="7" borderId="0" xfId="0" applyFont="1" applyFill="1" applyAlignment="1">
      <alignment horizontal="center" vertical="center"/>
    </xf>
    <xf numFmtId="0" fontId="84" fillId="7" borderId="8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24" fillId="0" borderId="8" xfId="0" applyFont="1" applyBorder="1" applyAlignment="1">
      <alignment vertical="center"/>
    </xf>
    <xf numFmtId="0" fontId="121" fillId="7" borderId="4" xfId="0" applyFont="1" applyFill="1" applyBorder="1" applyAlignment="1">
      <alignment horizontal="center" vertical="center"/>
    </xf>
    <xf numFmtId="0" fontId="121" fillId="7" borderId="14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46" fillId="0" borderId="8" xfId="0" applyFont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121" fillId="7" borderId="141" xfId="0" applyFont="1" applyFill="1" applyBorder="1" applyAlignment="1">
      <alignment horizontal="center" vertical="center"/>
    </xf>
    <xf numFmtId="0" fontId="121" fillId="7" borderId="2" xfId="0" applyFont="1" applyFill="1" applyBorder="1" applyAlignment="1">
      <alignment horizontal="center" vertical="center"/>
    </xf>
    <xf numFmtId="0" fontId="121" fillId="7" borderId="142" xfId="0" applyFont="1" applyFill="1" applyBorder="1" applyAlignment="1">
      <alignment horizontal="center" vertical="center"/>
    </xf>
    <xf numFmtId="0" fontId="46" fillId="0" borderId="143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4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0" fontId="121" fillId="7" borderId="146" xfId="0" applyFont="1" applyFill="1" applyBorder="1" applyAlignment="1">
      <alignment horizontal="center" vertical="center"/>
    </xf>
    <xf numFmtId="0" fontId="121" fillId="7" borderId="147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3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38" fillId="0" borderId="21" xfId="0" applyFont="1" applyBorder="1" applyAlignment="1">
      <alignment vertical="center" wrapText="1" shrinkToFit="1"/>
    </xf>
    <xf numFmtId="0" fontId="44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182" fontId="125" fillId="0" borderId="56" xfId="0" applyNumberFormat="1" applyFont="1" applyBorder="1" applyAlignment="1">
      <alignment vertical="center" shrinkToFit="1"/>
    </xf>
    <xf numFmtId="0" fontId="4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7" fillId="0" borderId="8" xfId="0" applyFont="1" applyFill="1" applyBorder="1" applyAlignment="1" applyProtection="1">
      <alignment horizontal="center" vertical="center"/>
      <protection/>
    </xf>
    <xf numFmtId="0" fontId="47" fillId="0" borderId="7" xfId="0" applyFont="1" applyFill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47" fillId="0" borderId="4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8" borderId="10" xfId="0" applyFont="1" applyFill="1" applyBorder="1" applyAlignment="1" applyProtection="1">
      <alignment horizontal="center" vertical="center"/>
      <protection locked="0"/>
    </xf>
    <xf numFmtId="0" fontId="47" fillId="8" borderId="12" xfId="0" applyFont="1" applyFill="1" applyBorder="1" applyAlignment="1" applyProtection="1">
      <alignment horizontal="center" vertical="center"/>
      <protection locked="0"/>
    </xf>
    <xf numFmtId="0" fontId="47" fillId="0" borderId="8" xfId="0" applyFont="1" applyFill="1" applyBorder="1" applyAlignment="1" applyProtection="1" quotePrefix="1">
      <alignment vertical="center"/>
      <protection/>
    </xf>
    <xf numFmtId="0" fontId="47" fillId="0" borderId="52" xfId="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47" fillId="0" borderId="53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48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47" fillId="0" borderId="14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2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89" fillId="0" borderId="0" xfId="0" applyFont="1" applyBorder="1" applyAlignment="1">
      <alignment horizontal="left" vertical="center" wrapText="1"/>
    </xf>
    <xf numFmtId="0" fontId="91" fillId="0" borderId="0" xfId="0" applyFont="1" applyFill="1" applyBorder="1" applyAlignment="1">
      <alignment horizontal="center" vertical="center"/>
    </xf>
    <xf numFmtId="0" fontId="87" fillId="0" borderId="131" xfId="0" applyFont="1" applyFill="1" applyBorder="1" applyAlignment="1">
      <alignment horizontal="center" vertical="center"/>
    </xf>
    <xf numFmtId="0" fontId="91" fillId="0" borderId="131" xfId="0" applyFont="1" applyFill="1" applyBorder="1" applyAlignment="1">
      <alignment horizontal="center" vertical="center"/>
    </xf>
    <xf numFmtId="0" fontId="87" fillId="0" borderId="150" xfId="0" applyFont="1" applyFill="1" applyBorder="1" applyAlignment="1">
      <alignment horizontal="center" vertical="center"/>
    </xf>
    <xf numFmtId="0" fontId="89" fillId="0" borderId="131" xfId="0" applyFont="1" applyFill="1" applyBorder="1" applyAlignment="1">
      <alignment horizontal="left" vertical="center" shrinkToFit="1"/>
    </xf>
    <xf numFmtId="0" fontId="38" fillId="0" borderId="0" xfId="0" applyFont="1" applyBorder="1" applyAlignment="1">
      <alignment horizontal="center" vertical="center"/>
    </xf>
    <xf numFmtId="0" fontId="40" fillId="0" borderId="151" xfId="0" applyFont="1" applyFill="1" applyBorder="1" applyAlignment="1" applyProtection="1">
      <alignment horizontal="center" vertical="center" shrinkToFit="1"/>
      <protection locked="0"/>
    </xf>
    <xf numFmtId="0" fontId="29" fillId="9" borderId="0" xfId="0" applyFont="1" applyFill="1" applyAlignment="1">
      <alignment/>
    </xf>
    <xf numFmtId="0" fontId="29" fillId="9" borderId="0" xfId="0" applyNumberFormat="1" applyFont="1" applyFill="1" applyAlignment="1">
      <alignment horizontal="center"/>
    </xf>
    <xf numFmtId="0" fontId="31" fillId="9" borderId="0" xfId="0" applyFont="1" applyFill="1" applyAlignment="1">
      <alignment/>
    </xf>
    <xf numFmtId="177" fontId="29" fillId="9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0" fillId="9" borderId="0" xfId="0" applyFill="1" applyAlignment="1">
      <alignment/>
    </xf>
    <xf numFmtId="0" fontId="42" fillId="10" borderId="91" xfId="0" applyFont="1" applyFill="1" applyBorder="1" applyAlignment="1">
      <alignment vertical="center" shrinkToFit="1"/>
    </xf>
    <xf numFmtId="0" fontId="42" fillId="10" borderId="92" xfId="0" applyFont="1" applyFill="1" applyBorder="1" applyAlignment="1">
      <alignment vertical="center" shrinkToFit="1"/>
    </xf>
    <xf numFmtId="49" fontId="43" fillId="2" borderId="152" xfId="0" applyNumberFormat="1" applyFont="1" applyFill="1" applyBorder="1" applyAlignment="1">
      <alignment horizontal="center" vertical="center"/>
    </xf>
    <xf numFmtId="0" fontId="40" fillId="0" borderId="153" xfId="0" applyFont="1" applyFill="1" applyBorder="1" applyAlignment="1" applyProtection="1">
      <alignment horizontal="center" vertical="center" shrinkToFit="1"/>
      <protection locked="0"/>
    </xf>
    <xf numFmtId="0" fontId="45" fillId="0" borderId="154" xfId="0" applyFont="1" applyFill="1" applyBorder="1" applyAlignment="1" applyProtection="1">
      <alignment horizontal="center" vertical="center" shrinkToFit="1"/>
      <protection/>
    </xf>
    <xf numFmtId="0" fontId="41" fillId="10" borderId="93" xfId="0" applyFont="1" applyFill="1" applyBorder="1" applyAlignment="1">
      <alignment horizontal="center" vertical="center" shrinkToFit="1"/>
    </xf>
    <xf numFmtId="0" fontId="41" fillId="10" borderId="94" xfId="0" applyFont="1" applyFill="1" applyBorder="1" applyAlignment="1">
      <alignment horizontal="center" vertical="center" shrinkToFit="1"/>
    </xf>
    <xf numFmtId="0" fontId="41" fillId="10" borderId="95" xfId="0" applyFont="1" applyFill="1" applyBorder="1" applyAlignment="1">
      <alignment horizontal="center" vertical="center" shrinkToFit="1"/>
    </xf>
    <xf numFmtId="0" fontId="42" fillId="0" borderId="33" xfId="0" applyFont="1" applyBorder="1" applyAlignment="1">
      <alignment vertical="center" shrinkToFit="1"/>
    </xf>
    <xf numFmtId="0" fontId="42" fillId="0" borderId="23" xfId="0" applyFont="1" applyBorder="1" applyAlignment="1">
      <alignment vertical="center" shrinkToFit="1"/>
    </xf>
    <xf numFmtId="0" fontId="42" fillId="0" borderId="34" xfId="0" applyFont="1" applyBorder="1" applyAlignment="1">
      <alignment vertical="center" shrinkToFit="1"/>
    </xf>
    <xf numFmtId="49" fontId="43" fillId="2" borderId="155" xfId="0" applyNumberFormat="1" applyFont="1" applyFill="1" applyBorder="1" applyAlignment="1">
      <alignment horizontal="center" vertical="center"/>
    </xf>
    <xf numFmtId="0" fontId="40" fillId="0" borderId="156" xfId="0" applyFont="1" applyFill="1" applyBorder="1" applyAlignment="1" applyProtection="1">
      <alignment horizontal="center" vertical="center" shrinkToFit="1"/>
      <protection locked="0"/>
    </xf>
    <xf numFmtId="0" fontId="45" fillId="0" borderId="21" xfId="0" applyFont="1" applyFill="1" applyBorder="1" applyAlignment="1" applyProtection="1">
      <alignment horizontal="center" vertical="center" shrinkToFit="1"/>
      <protection/>
    </xf>
    <xf numFmtId="49" fontId="150" fillId="0" borderId="157" xfId="0" applyNumberFormat="1" applyFont="1" applyFill="1" applyBorder="1" applyAlignment="1">
      <alignment horizontal="center" vertical="center"/>
    </xf>
    <xf numFmtId="0" fontId="151" fillId="0" borderId="158" xfId="0" applyFont="1" applyBorder="1" applyAlignment="1">
      <alignment/>
    </xf>
    <xf numFmtId="0" fontId="151" fillId="0" borderId="159" xfId="0" applyFont="1" applyBorder="1" applyAlignment="1">
      <alignment/>
    </xf>
    <xf numFmtId="49" fontId="153" fillId="0" borderId="101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54" fillId="0" borderId="0" xfId="0" applyFont="1" applyBorder="1" applyAlignment="1">
      <alignment/>
    </xf>
    <xf numFmtId="0" fontId="29" fillId="0" borderId="0" xfId="0" applyFont="1" applyBorder="1" applyAlignment="1">
      <alignment/>
    </xf>
    <xf numFmtId="177" fontId="29" fillId="0" borderId="0" xfId="0" applyNumberFormat="1" applyFont="1" applyBorder="1" applyAlignment="1">
      <alignment/>
    </xf>
    <xf numFmtId="49" fontId="45" fillId="0" borderId="89" xfId="0" applyNumberFormat="1" applyFont="1" applyBorder="1" applyAlignment="1">
      <alignment horizontal="center" vertical="center" shrinkToFit="1"/>
    </xf>
    <xf numFmtId="0" fontId="153" fillId="0" borderId="0" xfId="0" applyFont="1" applyBorder="1" applyAlignment="1">
      <alignment/>
    </xf>
    <xf numFmtId="0" fontId="153" fillId="0" borderId="160" xfId="0" applyFont="1" applyBorder="1" applyAlignment="1">
      <alignment/>
    </xf>
    <xf numFmtId="0" fontId="155" fillId="0" borderId="0" xfId="0" applyFont="1" applyBorder="1" applyAlignment="1">
      <alignment horizontal="center" vertical="center"/>
    </xf>
    <xf numFmtId="0" fontId="156" fillId="0" borderId="0" xfId="0" applyFont="1" applyBorder="1" applyAlignment="1">
      <alignment vertical="center"/>
    </xf>
    <xf numFmtId="0" fontId="15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144" fillId="0" borderId="0" xfId="0" applyFont="1" applyBorder="1" applyAlignment="1">
      <alignment vertical="center"/>
    </xf>
    <xf numFmtId="0" fontId="144" fillId="0" borderId="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154" fillId="0" borderId="0" xfId="0" applyFont="1" applyBorder="1" applyAlignment="1">
      <alignment/>
    </xf>
    <xf numFmtId="0" fontId="158" fillId="0" borderId="0" xfId="0" applyFont="1" applyBorder="1" applyAlignment="1">
      <alignment horizontal="center" vertical="center"/>
    </xf>
    <xf numFmtId="0" fontId="153" fillId="0" borderId="102" xfId="0" applyFont="1" applyFill="1" applyBorder="1" applyAlignment="1">
      <alignment horizontal="center"/>
    </xf>
    <xf numFmtId="0" fontId="153" fillId="0" borderId="103" xfId="0" applyFont="1" applyBorder="1" applyAlignment="1">
      <alignment/>
    </xf>
    <xf numFmtId="0" fontId="153" fillId="0" borderId="104" xfId="0" applyFont="1" applyBorder="1" applyAlignment="1">
      <alignment/>
    </xf>
    <xf numFmtId="0" fontId="31" fillId="0" borderId="0" xfId="0" applyFont="1" applyAlignment="1">
      <alignment/>
    </xf>
    <xf numFmtId="177" fontId="29" fillId="0" borderId="0" xfId="0" applyNumberFormat="1" applyFont="1" applyAlignment="1">
      <alignment/>
    </xf>
    <xf numFmtId="0" fontId="44" fillId="0" borderId="55" xfId="0" applyFont="1" applyFill="1" applyBorder="1" applyAlignment="1" applyProtection="1">
      <alignment horizontal="center" vertical="center" shrinkToFit="1"/>
      <protection/>
    </xf>
    <xf numFmtId="49" fontId="45" fillId="0" borderId="97" xfId="0" applyNumberFormat="1" applyFont="1" applyBorder="1" applyAlignment="1">
      <alignment horizontal="center" vertical="center" shrinkToFit="1"/>
    </xf>
    <xf numFmtId="49" fontId="45" fillId="0" borderId="90" xfId="0" applyNumberFormat="1" applyFont="1" applyBorder="1" applyAlignment="1">
      <alignment horizontal="center" vertical="center" shrinkToFit="1"/>
    </xf>
    <xf numFmtId="0" fontId="97" fillId="0" borderId="55" xfId="0" applyFont="1" applyFill="1" applyBorder="1" applyAlignment="1" applyProtection="1">
      <alignment horizontal="center" vertical="center" shrinkToFit="1"/>
      <protection/>
    </xf>
    <xf numFmtId="49" fontId="45" fillId="0" borderId="33" xfId="0" applyNumberFormat="1" applyFont="1" applyBorder="1" applyAlignment="1">
      <alignment horizontal="center" vertical="center" shrinkToFit="1"/>
    </xf>
    <xf numFmtId="49" fontId="45" fillId="0" borderId="23" xfId="0" applyNumberFormat="1" applyFont="1" applyBorder="1" applyAlignment="1">
      <alignment horizontal="center" vertical="center" shrinkToFit="1"/>
    </xf>
    <xf numFmtId="0" fontId="45" fillId="0" borderId="32" xfId="0" applyFont="1" applyFill="1" applyBorder="1" applyAlignment="1" applyProtection="1">
      <alignment horizontal="center" vertical="center" shrinkToFit="1"/>
      <protection/>
    </xf>
    <xf numFmtId="0" fontId="45" fillId="0" borderId="23" xfId="0" applyFont="1" applyFill="1" applyBorder="1" applyAlignment="1" applyProtection="1">
      <alignment horizontal="center" vertical="center" shrinkToFit="1"/>
      <protection/>
    </xf>
    <xf numFmtId="0" fontId="45" fillId="0" borderId="33" xfId="0" applyFont="1" applyFill="1" applyBorder="1" applyAlignment="1" applyProtection="1">
      <alignment horizontal="center" vertical="center" shrinkToFit="1"/>
      <protection/>
    </xf>
    <xf numFmtId="0" fontId="45" fillId="0" borderId="136" xfId="0" applyFont="1" applyFill="1" applyBorder="1" applyAlignment="1" applyProtection="1">
      <alignment horizontal="center" vertical="center" shrinkToFit="1"/>
      <protection/>
    </xf>
    <xf numFmtId="0" fontId="97" fillId="0" borderId="21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69" fillId="0" borderId="33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45" fillId="0" borderId="32" xfId="0" applyFont="1" applyBorder="1" applyAlignment="1">
      <alignment horizontal="center" vertical="center"/>
    </xf>
    <xf numFmtId="0" fontId="45" fillId="0" borderId="136" xfId="0" applyFont="1" applyBorder="1" applyAlignment="1">
      <alignment horizontal="center" vertical="center"/>
    </xf>
    <xf numFmtId="0" fontId="44" fillId="0" borderId="21" xfId="0" applyFont="1" applyFill="1" applyBorder="1" applyAlignment="1" applyProtection="1">
      <alignment horizontal="center" vertical="center" shrinkToFit="1"/>
      <protection/>
    </xf>
    <xf numFmtId="49" fontId="45" fillId="0" borderId="32" xfId="0" applyNumberFormat="1" applyFont="1" applyBorder="1" applyAlignment="1">
      <alignment horizontal="center" vertical="center" shrinkToFit="1"/>
    </xf>
    <xf numFmtId="0" fontId="45" fillId="0" borderId="161" xfId="0" applyFont="1" applyFill="1" applyBorder="1" applyAlignment="1" applyProtection="1">
      <alignment horizontal="center" vertical="center" shrinkToFit="1"/>
      <protection/>
    </xf>
    <xf numFmtId="0" fontId="97" fillId="0" borderId="21" xfId="0" applyFont="1" applyFill="1" applyBorder="1" applyAlignment="1" applyProtection="1">
      <alignment horizontal="center" vertical="center" shrinkToFit="1"/>
      <protection/>
    </xf>
    <xf numFmtId="0" fontId="45" fillId="0" borderId="5" xfId="0" applyFont="1" applyFill="1" applyBorder="1" applyAlignment="1" applyProtection="1">
      <alignment horizontal="center" vertical="center" shrinkToFit="1"/>
      <protection/>
    </xf>
    <xf numFmtId="0" fontId="45" fillId="0" borderId="47" xfId="0" applyFont="1" applyFill="1" applyBorder="1" applyAlignment="1" applyProtection="1">
      <alignment horizontal="center" vertical="center" shrinkToFit="1"/>
      <protection/>
    </xf>
    <xf numFmtId="0" fontId="45" fillId="0" borderId="162" xfId="0" applyFont="1" applyFill="1" applyBorder="1" applyAlignment="1" applyProtection="1">
      <alignment horizontal="center" vertical="center" shrinkToFit="1"/>
      <protection/>
    </xf>
    <xf numFmtId="0" fontId="45" fillId="0" borderId="163" xfId="0" applyFont="1" applyFill="1" applyBorder="1" applyAlignment="1" applyProtection="1">
      <alignment horizontal="center" vertical="center" shrinkToFit="1"/>
      <protection/>
    </xf>
    <xf numFmtId="0" fontId="97" fillId="0" borderId="6" xfId="0" applyFont="1" applyFill="1" applyBorder="1" applyAlignment="1" applyProtection="1">
      <alignment horizontal="center" vertical="center" shrinkToFit="1"/>
      <protection/>
    </xf>
    <xf numFmtId="0" fontId="44" fillId="0" borderId="154" xfId="0" applyFont="1" applyFill="1" applyBorder="1" applyAlignment="1" applyProtection="1">
      <alignment horizontal="center" vertical="center" shrinkToFit="1"/>
      <protection/>
    </xf>
    <xf numFmtId="49" fontId="45" fillId="0" borderId="162" xfId="0" applyNumberFormat="1" applyFont="1" applyBorder="1" applyAlignment="1">
      <alignment horizontal="center" vertical="center" shrinkToFit="1"/>
    </xf>
    <xf numFmtId="49" fontId="45" fillId="0" borderId="5" xfId="0" applyNumberFormat="1" applyFont="1" applyBorder="1" applyAlignment="1">
      <alignment horizontal="center" vertical="center" shrinkToFit="1"/>
    </xf>
    <xf numFmtId="49" fontId="45" fillId="0" borderId="163" xfId="0" applyNumberFormat="1" applyFont="1" applyBorder="1" applyAlignment="1">
      <alignment horizontal="center" vertical="center" shrinkToFit="1"/>
    </xf>
    <xf numFmtId="0" fontId="38" fillId="0" borderId="164" xfId="0" applyFont="1" applyBorder="1" applyAlignment="1">
      <alignment horizontal="center" vertical="center" shrinkToFit="1"/>
    </xf>
    <xf numFmtId="0" fontId="38" fillId="0" borderId="71" xfId="0" applyFont="1" applyBorder="1" applyAlignment="1">
      <alignment horizontal="center" vertical="center" shrinkToFit="1"/>
    </xf>
    <xf numFmtId="0" fontId="149" fillId="2" borderId="165" xfId="0" applyFont="1" applyFill="1" applyBorder="1" applyAlignment="1">
      <alignment horizontal="center" vertical="center" wrapText="1"/>
    </xf>
    <xf numFmtId="0" fontId="149" fillId="2" borderId="166" xfId="0" applyFont="1" applyFill="1" applyBorder="1" applyAlignment="1">
      <alignment horizontal="center" vertical="center" wrapText="1"/>
    </xf>
    <xf numFmtId="0" fontId="149" fillId="2" borderId="167" xfId="0" applyFont="1" applyFill="1" applyBorder="1" applyAlignment="1">
      <alignment horizontal="center" vertical="center" wrapText="1"/>
    </xf>
    <xf numFmtId="0" fontId="149" fillId="2" borderId="168" xfId="0" applyFont="1" applyFill="1" applyBorder="1" applyAlignment="1">
      <alignment horizontal="center" vertical="center" wrapText="1"/>
    </xf>
    <xf numFmtId="0" fontId="149" fillId="2" borderId="169" xfId="0" applyFont="1" applyFill="1" applyBorder="1" applyAlignment="1">
      <alignment horizontal="center" vertical="center" wrapText="1"/>
    </xf>
    <xf numFmtId="0" fontId="149" fillId="2" borderId="4" xfId="0" applyFont="1" applyFill="1" applyBorder="1" applyAlignment="1">
      <alignment horizontal="center" vertical="center" wrapText="1"/>
    </xf>
    <xf numFmtId="177" fontId="149" fillId="2" borderId="165" xfId="31" applyNumberFormat="1" applyFont="1" applyFill="1" applyBorder="1" applyAlignment="1">
      <alignment horizontal="center" vertical="center" wrapText="1"/>
      <protection/>
    </xf>
    <xf numFmtId="0" fontId="149" fillId="2" borderId="170" xfId="0" applyFont="1" applyFill="1" applyBorder="1" applyAlignment="1">
      <alignment horizontal="center" vertical="center" wrapText="1"/>
    </xf>
    <xf numFmtId="0" fontId="149" fillId="2" borderId="131" xfId="0" applyFont="1" applyFill="1" applyBorder="1" applyAlignment="1">
      <alignment horizontal="center" vertical="center" wrapText="1"/>
    </xf>
    <xf numFmtId="177" fontId="149" fillId="2" borderId="168" xfId="31" applyNumberFormat="1" applyFont="1" applyFill="1" applyBorder="1" applyAlignment="1">
      <alignment horizontal="center" vertical="center" wrapText="1"/>
      <protection/>
    </xf>
    <xf numFmtId="177" fontId="149" fillId="2" borderId="169" xfId="31" applyNumberFormat="1" applyFont="1" applyFill="1" applyBorder="1" applyAlignment="1">
      <alignment horizontal="center" vertical="center" wrapText="1"/>
      <protection/>
    </xf>
    <xf numFmtId="177" fontId="149" fillId="2" borderId="170" xfId="31" applyNumberFormat="1" applyFont="1" applyFill="1" applyBorder="1" applyAlignment="1">
      <alignment horizontal="center" vertical="center" wrapText="1"/>
      <protection/>
    </xf>
    <xf numFmtId="0" fontId="147" fillId="2" borderId="165" xfId="0" applyFont="1" applyFill="1" applyBorder="1" applyAlignment="1">
      <alignment horizontal="center" vertical="center"/>
    </xf>
    <xf numFmtId="0" fontId="147" fillId="2" borderId="4" xfId="0" applyFont="1" applyFill="1" applyBorder="1" applyAlignment="1">
      <alignment horizontal="center" vertical="center"/>
    </xf>
    <xf numFmtId="0" fontId="147" fillId="2" borderId="170" xfId="0" applyFont="1" applyFill="1" applyBorder="1" applyAlignment="1">
      <alignment horizontal="center" vertical="center"/>
    </xf>
    <xf numFmtId="0" fontId="147" fillId="2" borderId="131" xfId="0" applyFont="1" applyFill="1" applyBorder="1" applyAlignment="1">
      <alignment horizontal="center" vertical="center"/>
    </xf>
    <xf numFmtId="0" fontId="147" fillId="2" borderId="168" xfId="0" applyFont="1" applyFill="1" applyBorder="1" applyAlignment="1">
      <alignment horizontal="center" vertical="center"/>
    </xf>
    <xf numFmtId="0" fontId="147" fillId="2" borderId="169" xfId="0" applyFont="1" applyFill="1" applyBorder="1" applyAlignment="1">
      <alignment horizontal="center" vertical="center"/>
    </xf>
    <xf numFmtId="0" fontId="148" fillId="2" borderId="11" xfId="0" applyFont="1" applyFill="1" applyBorder="1" applyAlignment="1">
      <alignment horizontal="center" vertical="center" shrinkToFit="1"/>
    </xf>
    <xf numFmtId="0" fontId="147" fillId="2" borderId="171" xfId="0" applyFont="1" applyFill="1" applyBorder="1" applyAlignment="1">
      <alignment horizontal="center" vertical="center" textRotation="255"/>
    </xf>
    <xf numFmtId="0" fontId="147" fillId="2" borderId="11" xfId="0" applyFont="1" applyFill="1" applyBorder="1" applyAlignment="1">
      <alignment horizontal="center" vertical="center" textRotation="255"/>
    </xf>
    <xf numFmtId="0" fontId="147" fillId="2" borderId="172" xfId="0" applyNumberFormat="1" applyFont="1" applyFill="1" applyBorder="1" applyAlignment="1">
      <alignment horizontal="center" vertical="center" shrinkToFit="1"/>
    </xf>
    <xf numFmtId="0" fontId="148" fillId="2" borderId="171" xfId="0" applyFont="1" applyFill="1" applyBorder="1" applyAlignment="1">
      <alignment horizontal="center" vertical="center" shrinkToFit="1"/>
    </xf>
    <xf numFmtId="0" fontId="143" fillId="0" borderId="103" xfId="0" applyFont="1" applyFill="1" applyBorder="1" applyAlignment="1" applyProtection="1">
      <alignment horizontal="center" vertical="center" shrinkToFit="1"/>
      <protection locked="0"/>
    </xf>
    <xf numFmtId="0" fontId="143" fillId="0" borderId="104" xfId="0" applyFont="1" applyFill="1" applyBorder="1" applyAlignment="1" applyProtection="1">
      <alignment horizontal="center" vertical="center" shrinkToFit="1"/>
      <protection locked="0"/>
    </xf>
    <xf numFmtId="0" fontId="145" fillId="0" borderId="0" xfId="0" applyFont="1" applyBorder="1" applyAlignment="1">
      <alignment horizontal="center" vertical="center" shrinkToFit="1"/>
    </xf>
    <xf numFmtId="0" fontId="146" fillId="2" borderId="173" xfId="0" applyFont="1" applyFill="1" applyBorder="1" applyAlignment="1">
      <alignment horizontal="center" textRotation="255"/>
    </xf>
    <xf numFmtId="0" fontId="146" fillId="2" borderId="174" xfId="0" applyFont="1" applyFill="1" applyBorder="1" applyAlignment="1">
      <alignment horizontal="center" textRotation="255"/>
    </xf>
    <xf numFmtId="0" fontId="147" fillId="2" borderId="175" xfId="0" applyNumberFormat="1" applyFont="1" applyFill="1" applyBorder="1" applyAlignment="1">
      <alignment horizontal="center" vertical="center" shrinkToFit="1"/>
    </xf>
    <xf numFmtId="0" fontId="38" fillId="0" borderId="176" xfId="0" applyFont="1" applyFill="1" applyBorder="1" applyAlignment="1">
      <alignment horizontal="center" vertical="center" shrinkToFit="1"/>
    </xf>
    <xf numFmtId="0" fontId="38" fillId="0" borderId="177" xfId="0" applyFont="1" applyFill="1" applyBorder="1" applyAlignment="1">
      <alignment horizontal="center" vertical="center" shrinkToFit="1"/>
    </xf>
    <xf numFmtId="0" fontId="143" fillId="0" borderId="123" xfId="0" applyFont="1" applyFill="1" applyBorder="1" applyAlignment="1" applyProtection="1">
      <alignment horizontal="center" vertical="center" shrinkToFit="1"/>
      <protection locked="0"/>
    </xf>
    <xf numFmtId="0" fontId="142" fillId="0" borderId="123" xfId="0" applyFont="1" applyFill="1" applyBorder="1" applyAlignment="1" applyProtection="1">
      <alignment horizontal="center" vertical="center" shrinkToFit="1"/>
      <protection locked="0"/>
    </xf>
    <xf numFmtId="0" fontId="142" fillId="0" borderId="103" xfId="0" applyFont="1" applyFill="1" applyBorder="1" applyAlignment="1" applyProtection="1">
      <alignment horizontal="center" vertical="center" shrinkToFit="1"/>
      <protection locked="0"/>
    </xf>
    <xf numFmtId="0" fontId="38" fillId="0" borderId="178" xfId="0" applyFont="1" applyFill="1" applyBorder="1" applyAlignment="1">
      <alignment horizontal="center" vertical="center" shrinkToFit="1"/>
    </xf>
    <xf numFmtId="49" fontId="43" fillId="2" borderId="179" xfId="0" applyNumberFormat="1" applyFont="1" applyFill="1" applyBorder="1" applyAlignment="1">
      <alignment horizontal="center" vertical="center"/>
    </xf>
    <xf numFmtId="0" fontId="45" fillId="0" borderId="55" xfId="0" applyFont="1" applyFill="1" applyBorder="1" applyAlignment="1" applyProtection="1">
      <alignment horizontal="center" vertical="center" shrinkToFit="1"/>
      <protection/>
    </xf>
    <xf numFmtId="0" fontId="141" fillId="0" borderId="123" xfId="0" applyNumberFormat="1" applyFont="1" applyFill="1" applyBorder="1" applyAlignment="1">
      <alignment horizontal="center" vertical="center" shrinkToFit="1"/>
    </xf>
    <xf numFmtId="0" fontId="141" fillId="0" borderId="103" xfId="0" applyNumberFormat="1" applyFont="1" applyFill="1" applyBorder="1" applyAlignment="1">
      <alignment horizontal="center" vertical="center" shrinkToFit="1"/>
    </xf>
    <xf numFmtId="0" fontId="38" fillId="0" borderId="139" xfId="0" applyFont="1" applyFill="1" applyBorder="1" applyAlignment="1">
      <alignment horizontal="center" vertical="center" shrinkToFit="1"/>
    </xf>
    <xf numFmtId="0" fontId="38" fillId="0" borderId="103" xfId="0" applyFont="1" applyFill="1" applyBorder="1" applyAlignment="1">
      <alignment horizontal="center" vertical="center" shrinkToFit="1"/>
    </xf>
    <xf numFmtId="0" fontId="36" fillId="0" borderId="0" xfId="0" applyNumberFormat="1" applyFont="1" applyAlignment="1">
      <alignment horizontal="center" vertical="center" shrinkToFit="1"/>
    </xf>
    <xf numFmtId="0" fontId="137" fillId="0" borderId="131" xfId="0" applyNumberFormat="1" applyFont="1" applyBorder="1" applyAlignment="1">
      <alignment horizontal="center" vertical="center" shrinkToFit="1"/>
    </xf>
    <xf numFmtId="0" fontId="137" fillId="0" borderId="166" xfId="0" applyNumberFormat="1" applyFont="1" applyBorder="1" applyAlignment="1">
      <alignment horizontal="center" vertical="center" shrinkToFit="1"/>
    </xf>
    <xf numFmtId="0" fontId="139" fillId="0" borderId="29" xfId="0" applyNumberFormat="1" applyFont="1" applyFill="1" applyBorder="1" applyAlignment="1">
      <alignment horizontal="center" vertical="center" shrinkToFit="1"/>
    </xf>
    <xf numFmtId="0" fontId="139" fillId="0" borderId="30" xfId="0" applyNumberFormat="1" applyFont="1" applyFill="1" applyBorder="1" applyAlignment="1">
      <alignment horizontal="center" vertical="center" shrinkToFit="1"/>
    </xf>
    <xf numFmtId="0" fontId="139" fillId="0" borderId="19" xfId="0" applyNumberFormat="1" applyFont="1" applyFill="1" applyBorder="1" applyAlignment="1">
      <alignment horizontal="center" vertical="center" shrinkToFit="1"/>
    </xf>
    <xf numFmtId="0" fontId="139" fillId="0" borderId="180" xfId="0" applyNumberFormat="1" applyFont="1" applyFill="1" applyBorder="1" applyAlignment="1">
      <alignment horizontal="center" vertical="center" shrinkToFit="1"/>
    </xf>
    <xf numFmtId="0" fontId="38" fillId="0" borderId="52" xfId="0" applyFont="1" applyFill="1" applyBorder="1" applyAlignment="1" applyProtection="1">
      <alignment horizontal="center" vertical="center" shrinkToFit="1"/>
      <protection locked="0"/>
    </xf>
    <xf numFmtId="0" fontId="38" fillId="0" borderId="5" xfId="0" applyFont="1" applyFill="1" applyBorder="1" applyAlignment="1" applyProtection="1">
      <alignment horizontal="center" vertical="center" shrinkToFit="1"/>
      <protection locked="0"/>
    </xf>
    <xf numFmtId="0" fontId="38" fillId="0" borderId="10" xfId="0" applyFont="1" applyFill="1" applyBorder="1" applyAlignment="1" applyProtection="1">
      <alignment horizontal="center" vertical="center" shrinkToFit="1"/>
      <protection locked="0"/>
    </xf>
    <xf numFmtId="0" fontId="38" fillId="0" borderId="4" xfId="0" applyFont="1" applyFill="1" applyBorder="1" applyAlignment="1" applyProtection="1">
      <alignment horizontal="center" vertical="center" shrinkToFit="1"/>
      <protection locked="0"/>
    </xf>
    <xf numFmtId="0" fontId="38" fillId="0" borderId="162" xfId="0" applyNumberFormat="1" applyFont="1" applyFill="1" applyBorder="1" applyAlignment="1">
      <alignment horizontal="center" vertical="center" shrinkToFit="1"/>
    </xf>
    <xf numFmtId="0" fontId="38" fillId="0" borderId="5" xfId="0" applyNumberFormat="1" applyFont="1" applyFill="1" applyBorder="1" applyAlignment="1">
      <alignment horizontal="center" vertical="center" shrinkToFit="1"/>
    </xf>
    <xf numFmtId="0" fontId="38" fillId="0" borderId="181" xfId="0" applyNumberFormat="1" applyFont="1" applyFill="1" applyBorder="1" applyAlignment="1">
      <alignment horizontal="center" vertical="center" shrinkToFit="1"/>
    </xf>
    <xf numFmtId="0" fontId="38" fillId="0" borderId="169" xfId="0" applyNumberFormat="1" applyFont="1" applyFill="1" applyBorder="1" applyAlignment="1">
      <alignment horizontal="center" vertical="center" shrinkToFit="1"/>
    </xf>
    <xf numFmtId="0" fontId="38" fillId="0" borderId="4" xfId="0" applyNumberFormat="1" applyFont="1" applyFill="1" applyBorder="1" applyAlignment="1">
      <alignment horizontal="center" vertical="center" shrinkToFit="1"/>
    </xf>
    <xf numFmtId="0" fontId="38" fillId="0" borderId="167" xfId="0" applyNumberFormat="1" applyFont="1" applyFill="1" applyBorder="1" applyAlignment="1">
      <alignment horizontal="center" vertical="center" shrinkToFit="1"/>
    </xf>
    <xf numFmtId="0" fontId="135" fillId="0" borderId="182" xfId="0" applyNumberFormat="1" applyFont="1" applyBorder="1" applyAlignment="1">
      <alignment horizontal="center" vertical="center" shrinkToFit="1"/>
    </xf>
    <xf numFmtId="0" fontId="136" fillId="0" borderId="131" xfId="0" applyNumberFormat="1" applyFont="1" applyBorder="1" applyAlignment="1">
      <alignment horizontal="center" vertical="center"/>
    </xf>
    <xf numFmtId="0" fontId="29" fillId="10" borderId="3" xfId="0" applyFont="1" applyFill="1" applyBorder="1" applyAlignment="1">
      <alignment horizontal="center" vertical="center" shrinkToFit="1"/>
    </xf>
    <xf numFmtId="0" fontId="140" fillId="0" borderId="183" xfId="0" applyNumberFormat="1" applyFont="1" applyFill="1" applyBorder="1" applyAlignment="1">
      <alignment horizontal="center" vertical="center"/>
    </xf>
    <xf numFmtId="0" fontId="140" fillId="0" borderId="108" xfId="0" applyNumberFormat="1" applyFont="1" applyFill="1" applyBorder="1" applyAlignment="1">
      <alignment horizontal="center" vertical="center"/>
    </xf>
    <xf numFmtId="0" fontId="140" fillId="0" borderId="184" xfId="0" applyNumberFormat="1" applyFont="1" applyFill="1" applyBorder="1" applyAlignment="1">
      <alignment horizontal="center" vertical="center"/>
    </xf>
    <xf numFmtId="0" fontId="140" fillId="0" borderId="123" xfId="0" applyNumberFormat="1" applyFont="1" applyFill="1" applyBorder="1" applyAlignment="1">
      <alignment horizontal="center" vertical="center"/>
    </xf>
    <xf numFmtId="0" fontId="140" fillId="0" borderId="103" xfId="0" applyNumberFormat="1" applyFont="1" applyFill="1" applyBorder="1" applyAlignment="1">
      <alignment horizontal="center" vertical="center"/>
    </xf>
    <xf numFmtId="0" fontId="140" fillId="0" borderId="178" xfId="0" applyNumberFormat="1" applyFont="1" applyFill="1" applyBorder="1" applyAlignment="1">
      <alignment horizontal="center" vertical="center"/>
    </xf>
    <xf numFmtId="0" fontId="141" fillId="0" borderId="183" xfId="0" applyNumberFormat="1" applyFont="1" applyFill="1" applyBorder="1" applyAlignment="1">
      <alignment horizontal="center" vertical="center" shrinkToFit="1"/>
    </xf>
    <xf numFmtId="0" fontId="141" fillId="0" borderId="108" xfId="0" applyNumberFormat="1" applyFont="1" applyFill="1" applyBorder="1" applyAlignment="1">
      <alignment horizontal="center" vertical="center" shrinkToFit="1"/>
    </xf>
    <xf numFmtId="0" fontId="45" fillId="0" borderId="97" xfId="0" applyFont="1" applyFill="1" applyBorder="1" applyAlignment="1" applyProtection="1">
      <alignment horizontal="center" vertical="center" shrinkToFit="1"/>
      <protection/>
    </xf>
    <xf numFmtId="0" fontId="45" fillId="0" borderId="89" xfId="0" applyFont="1" applyFill="1" applyBorder="1" applyAlignment="1" applyProtection="1">
      <alignment horizontal="center" vertical="center" shrinkToFit="1"/>
      <protection/>
    </xf>
    <xf numFmtId="0" fontId="45" fillId="0" borderId="90" xfId="0" applyFont="1" applyFill="1" applyBorder="1" applyAlignment="1" applyProtection="1">
      <alignment horizontal="center" vertical="center" shrinkToFit="1"/>
      <protection/>
    </xf>
    <xf numFmtId="0" fontId="45" fillId="0" borderId="185" xfId="0" applyFont="1" applyFill="1" applyBorder="1" applyAlignment="1" applyProtection="1">
      <alignment horizontal="center" vertical="center" shrinkToFit="1"/>
      <protection/>
    </xf>
    <xf numFmtId="49" fontId="152" fillId="0" borderId="101" xfId="0" applyNumberFormat="1" applyFont="1" applyFill="1" applyBorder="1" applyAlignment="1">
      <alignment horizontal="left" vertical="center" indent="2"/>
    </xf>
    <xf numFmtId="49" fontId="152" fillId="0" borderId="0" xfId="0" applyNumberFormat="1" applyFont="1" applyFill="1" applyBorder="1" applyAlignment="1">
      <alignment horizontal="left" vertical="center" indent="2"/>
    </xf>
    <xf numFmtId="49" fontId="152" fillId="0" borderId="160" xfId="0" applyNumberFormat="1" applyFont="1" applyFill="1" applyBorder="1" applyAlignment="1">
      <alignment horizontal="left" vertical="center" indent="2"/>
    </xf>
    <xf numFmtId="0" fontId="38" fillId="0" borderId="0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144" fillId="0" borderId="137" xfId="0" applyFont="1" applyBorder="1" applyAlignment="1">
      <alignment horizontal="center" vertical="center"/>
    </xf>
    <xf numFmtId="0" fontId="157" fillId="0" borderId="0" xfId="0" applyFont="1" applyBorder="1" applyAlignment="1">
      <alignment horizontal="center" vertical="center"/>
    </xf>
    <xf numFmtId="0" fontId="144" fillId="0" borderId="4" xfId="0" applyFont="1" applyFill="1" applyBorder="1" applyAlignment="1" applyProtection="1">
      <alignment horizontal="center" vertical="center" shrinkToFit="1"/>
      <protection/>
    </xf>
    <xf numFmtId="0" fontId="90" fillId="0" borderId="186" xfId="0" applyNumberFormat="1" applyFont="1" applyBorder="1" applyAlignment="1">
      <alignment horizontal="center" vertical="center"/>
    </xf>
    <xf numFmtId="0" fontId="90" fillId="0" borderId="182" xfId="0" applyNumberFormat="1" applyFont="1" applyBorder="1" applyAlignment="1">
      <alignment horizontal="center" vertical="center"/>
    </xf>
    <xf numFmtId="0" fontId="138" fillId="0" borderId="153" xfId="0" applyFont="1" applyFill="1" applyBorder="1" applyAlignment="1">
      <alignment horizontal="center" vertical="center" shrinkToFit="1"/>
    </xf>
    <xf numFmtId="0" fontId="138" fillId="0" borderId="5" xfId="0" applyFont="1" applyFill="1" applyBorder="1" applyAlignment="1">
      <alignment horizontal="center" vertical="center" shrinkToFit="1"/>
    </xf>
    <xf numFmtId="0" fontId="138" fillId="0" borderId="163" xfId="0" applyFont="1" applyFill="1" applyBorder="1" applyAlignment="1">
      <alignment horizontal="center" vertical="center" shrinkToFit="1"/>
    </xf>
    <xf numFmtId="0" fontId="138" fillId="0" borderId="101" xfId="0" applyFont="1" applyFill="1" applyBorder="1" applyAlignment="1">
      <alignment horizontal="center" vertical="center" shrinkToFit="1"/>
    </xf>
    <xf numFmtId="0" fontId="138" fillId="0" borderId="0" xfId="0" applyFont="1" applyFill="1" applyBorder="1" applyAlignment="1">
      <alignment horizontal="center" vertical="center" shrinkToFit="1"/>
    </xf>
    <xf numFmtId="0" fontId="138" fillId="0" borderId="187" xfId="0" applyFont="1" applyFill="1" applyBorder="1" applyAlignment="1">
      <alignment horizontal="center" vertical="center" shrinkToFit="1"/>
    </xf>
    <xf numFmtId="0" fontId="138" fillId="0" borderId="102" xfId="0" applyFont="1" applyFill="1" applyBorder="1" applyAlignment="1">
      <alignment horizontal="center" vertical="center" shrinkToFit="1"/>
    </xf>
    <xf numFmtId="0" fontId="138" fillId="0" borderId="103" xfId="0" applyFont="1" applyFill="1" applyBorder="1" applyAlignment="1">
      <alignment horizontal="center" vertical="center" shrinkToFit="1"/>
    </xf>
    <xf numFmtId="0" fontId="138" fillId="0" borderId="178" xfId="0" applyFont="1" applyFill="1" applyBorder="1" applyAlignment="1">
      <alignment horizontal="center" vertical="center" shrinkToFit="1"/>
    </xf>
    <xf numFmtId="0" fontId="6" fillId="0" borderId="188" xfId="0" applyFont="1" applyFill="1" applyBorder="1" applyAlignment="1">
      <alignment horizontal="center" vertical="center" shrinkToFit="1"/>
    </xf>
    <xf numFmtId="0" fontId="6" fillId="0" borderId="189" xfId="0" applyFont="1" applyFill="1" applyBorder="1" applyAlignment="1">
      <alignment horizontal="center" vertical="center" shrinkToFit="1"/>
    </xf>
    <xf numFmtId="0" fontId="6" fillId="0" borderId="190" xfId="0" applyFont="1" applyFill="1" applyBorder="1" applyAlignment="1">
      <alignment horizontal="center" vertical="center" shrinkToFit="1"/>
    </xf>
    <xf numFmtId="0" fontId="44" fillId="0" borderId="5" xfId="0" applyFont="1" applyFill="1" applyBorder="1" applyAlignment="1" applyProtection="1">
      <alignment horizontal="center" vertical="center" shrinkToFit="1"/>
      <protection/>
    </xf>
    <xf numFmtId="0" fontId="44" fillId="0" borderId="191" xfId="0" applyFont="1" applyFill="1" applyBorder="1" applyAlignment="1" applyProtection="1">
      <alignment horizontal="center" vertical="center" shrinkToFit="1"/>
      <protection/>
    </xf>
    <xf numFmtId="0" fontId="44" fillId="0" borderId="103" xfId="0" applyFont="1" applyFill="1" applyBorder="1" applyAlignment="1" applyProtection="1">
      <alignment horizontal="center" vertical="center" shrinkToFit="1"/>
      <protection/>
    </xf>
    <xf numFmtId="0" fontId="44" fillId="0" borderId="192" xfId="0" applyFont="1" applyFill="1" applyBorder="1" applyAlignment="1" applyProtection="1">
      <alignment horizontal="center" vertical="center" shrinkToFit="1"/>
      <protection/>
    </xf>
    <xf numFmtId="0" fontId="44" fillId="0" borderId="193" xfId="0" applyFont="1" applyFill="1" applyBorder="1" applyAlignment="1" applyProtection="1">
      <alignment horizontal="center" vertical="center" shrinkToFit="1"/>
      <protection/>
    </xf>
    <xf numFmtId="0" fontId="44" fillId="0" borderId="194" xfId="0" applyFont="1" applyFill="1" applyBorder="1" applyAlignment="1" applyProtection="1">
      <alignment horizontal="center" vertical="center" shrinkToFit="1"/>
      <protection/>
    </xf>
    <xf numFmtId="0" fontId="44" fillId="0" borderId="181" xfId="0" applyFont="1" applyFill="1" applyBorder="1" applyAlignment="1" applyProtection="1">
      <alignment horizontal="center" vertical="center" shrinkToFit="1"/>
      <protection/>
    </xf>
    <xf numFmtId="0" fontId="44" fillId="0" borderId="104" xfId="0" applyFont="1" applyFill="1" applyBorder="1" applyAlignment="1" applyProtection="1">
      <alignment horizontal="center" vertical="center" shrinkToFit="1"/>
      <protection/>
    </xf>
    <xf numFmtId="0" fontId="6" fillId="0" borderId="195" xfId="0" applyFont="1" applyFill="1" applyBorder="1" applyAlignment="1">
      <alignment horizontal="center" vertical="center" shrinkToFit="1"/>
    </xf>
    <xf numFmtId="0" fontId="6" fillId="0" borderId="196" xfId="0" applyFont="1" applyFill="1" applyBorder="1" applyAlignment="1">
      <alignment horizontal="center" vertical="center" textRotation="255" shrinkToFit="1"/>
    </xf>
    <xf numFmtId="0" fontId="6" fillId="0" borderId="197" xfId="0" applyFont="1" applyFill="1" applyBorder="1" applyAlignment="1">
      <alignment horizontal="center" vertical="center" textRotation="255" shrinkToFit="1"/>
    </xf>
    <xf numFmtId="0" fontId="6" fillId="0" borderId="198" xfId="0" applyNumberFormat="1" applyFont="1" applyFill="1" applyBorder="1" applyAlignment="1">
      <alignment horizontal="center" vertical="center" textRotation="255" shrinkToFit="1"/>
    </xf>
    <xf numFmtId="0" fontId="6" fillId="0" borderId="199" xfId="0" applyNumberFormat="1" applyFont="1" applyFill="1" applyBorder="1" applyAlignment="1">
      <alignment horizontal="center" vertical="center" textRotation="255" shrinkToFit="1"/>
    </xf>
    <xf numFmtId="0" fontId="6" fillId="0" borderId="170" xfId="0" applyFont="1" applyFill="1" applyBorder="1" applyAlignment="1">
      <alignment horizontal="center" vertical="center" shrinkToFit="1"/>
    </xf>
    <xf numFmtId="0" fontId="6" fillId="0" borderId="131" xfId="0" applyFont="1" applyFill="1" applyBorder="1" applyAlignment="1">
      <alignment horizontal="center" vertical="center" shrinkToFit="1"/>
    </xf>
    <xf numFmtId="0" fontId="6" fillId="0" borderId="168" xfId="0" applyFont="1" applyFill="1" applyBorder="1" applyAlignment="1">
      <alignment horizontal="center" vertical="center" shrinkToFit="1"/>
    </xf>
    <xf numFmtId="0" fontId="6" fillId="0" borderId="200" xfId="0" applyFont="1" applyFill="1" applyBorder="1" applyAlignment="1">
      <alignment horizontal="center" vertical="center" shrinkToFit="1"/>
    </xf>
    <xf numFmtId="0" fontId="6" fillId="0" borderId="137" xfId="0" applyFont="1" applyFill="1" applyBorder="1" applyAlignment="1">
      <alignment horizontal="center" vertical="center" shrinkToFit="1"/>
    </xf>
    <xf numFmtId="0" fontId="6" fillId="0" borderId="201" xfId="0" applyFont="1" applyFill="1" applyBorder="1" applyAlignment="1">
      <alignment horizontal="center" vertical="center" shrinkToFit="1"/>
    </xf>
    <xf numFmtId="0" fontId="6" fillId="0" borderId="170" xfId="0" applyFont="1" applyFill="1" applyBorder="1" applyAlignment="1">
      <alignment horizontal="center" vertical="center" textRotation="255" shrinkToFit="1"/>
    </xf>
    <xf numFmtId="0" fontId="6" fillId="0" borderId="200" xfId="0" applyFont="1" applyFill="1" applyBorder="1" applyAlignment="1">
      <alignment horizontal="center" vertical="center" textRotation="255" shrinkToFit="1"/>
    </xf>
    <xf numFmtId="0" fontId="38" fillId="0" borderId="71" xfId="0" applyFont="1" applyFill="1" applyBorder="1" applyAlignment="1">
      <alignment horizontal="center" vertical="center" shrinkToFit="1"/>
    </xf>
    <xf numFmtId="0" fontId="38" fillId="0" borderId="164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/>
    </xf>
    <xf numFmtId="0" fontId="50" fillId="0" borderId="0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shrinkToFit="1"/>
    </xf>
    <xf numFmtId="0" fontId="53" fillId="0" borderId="202" xfId="0" applyNumberFormat="1" applyFont="1" applyFill="1" applyBorder="1" applyAlignment="1">
      <alignment horizontal="center" vertical="center"/>
    </xf>
    <xf numFmtId="0" fontId="53" fillId="0" borderId="203" xfId="0" applyNumberFormat="1" applyFont="1" applyFill="1" applyBorder="1" applyAlignment="1">
      <alignment horizontal="center" vertical="center"/>
    </xf>
    <xf numFmtId="0" fontId="38" fillId="0" borderId="204" xfId="0" applyNumberFormat="1" applyFont="1" applyFill="1" applyBorder="1" applyAlignment="1">
      <alignment horizontal="center" vertical="center" shrinkToFit="1"/>
    </xf>
    <xf numFmtId="0" fontId="38" fillId="0" borderId="203" xfId="0" applyNumberFormat="1" applyFont="1" applyFill="1" applyBorder="1" applyAlignment="1">
      <alignment horizontal="center" vertical="center" shrinkToFit="1"/>
    </xf>
    <xf numFmtId="0" fontId="94" fillId="0" borderId="153" xfId="0" applyNumberFormat="1" applyFont="1" applyFill="1" applyBorder="1" applyAlignment="1">
      <alignment horizontal="center" vertical="center" shrinkToFit="1"/>
    </xf>
    <xf numFmtId="0" fontId="94" fillId="0" borderId="5" xfId="0" applyNumberFormat="1" applyFont="1" applyFill="1" applyBorder="1" applyAlignment="1">
      <alignment horizontal="center" vertical="center" shrinkToFit="1"/>
    </xf>
    <xf numFmtId="0" fontId="94" fillId="0" borderId="102" xfId="0" applyNumberFormat="1" applyFont="1" applyFill="1" applyBorder="1" applyAlignment="1">
      <alignment horizontal="center" vertical="center" shrinkToFit="1"/>
    </xf>
    <xf numFmtId="0" fontId="94" fillId="0" borderId="103" xfId="0" applyNumberFormat="1" applyFont="1" applyFill="1" applyBorder="1" applyAlignment="1">
      <alignment horizontal="center" vertical="center" shrinkToFit="1"/>
    </xf>
    <xf numFmtId="0" fontId="44" fillId="0" borderId="205" xfId="0" applyFont="1" applyFill="1" applyBorder="1" applyAlignment="1" applyProtection="1">
      <alignment horizontal="center" vertical="center" shrinkToFit="1"/>
      <protection/>
    </xf>
    <xf numFmtId="0" fontId="44" fillId="0" borderId="206" xfId="0" applyFont="1" applyFill="1" applyBorder="1" applyAlignment="1" applyProtection="1">
      <alignment horizontal="center" vertical="center" shrinkToFit="1"/>
      <protection/>
    </xf>
    <xf numFmtId="0" fontId="44" fillId="0" borderId="207" xfId="0" applyFont="1" applyFill="1" applyBorder="1" applyAlignment="1" applyProtection="1">
      <alignment horizontal="center" vertical="center" shrinkToFit="1"/>
      <protection/>
    </xf>
    <xf numFmtId="0" fontId="44" fillId="0" borderId="208" xfId="0" applyFont="1" applyFill="1" applyBorder="1" applyAlignment="1" applyProtection="1">
      <alignment horizontal="center" vertical="center" shrinkToFit="1"/>
      <protection/>
    </xf>
    <xf numFmtId="0" fontId="6" fillId="0" borderId="196" xfId="0" applyNumberFormat="1" applyFont="1" applyFill="1" applyBorder="1" applyAlignment="1">
      <alignment horizontal="center" vertical="center" shrinkToFit="1"/>
    </xf>
    <xf numFmtId="0" fontId="6" fillId="0" borderId="131" xfId="0" applyNumberFormat="1" applyFont="1" applyFill="1" applyBorder="1" applyAlignment="1">
      <alignment horizontal="center" vertical="center" shrinkToFit="1"/>
    </xf>
    <xf numFmtId="0" fontId="6" fillId="0" borderId="168" xfId="0" applyNumberFormat="1" applyFont="1" applyFill="1" applyBorder="1" applyAlignment="1">
      <alignment horizontal="center" vertical="center" shrinkToFit="1"/>
    </xf>
    <xf numFmtId="0" fontId="6" fillId="0" borderId="209" xfId="0" applyFont="1" applyFill="1" applyBorder="1" applyAlignment="1">
      <alignment horizontal="center" vertical="center" shrinkToFit="1"/>
    </xf>
    <xf numFmtId="0" fontId="40" fillId="0" borderId="210" xfId="0" applyFont="1" applyFill="1" applyBorder="1" applyAlignment="1" applyProtection="1">
      <alignment horizontal="center" vertical="center" shrinkToFit="1"/>
      <protection locked="0"/>
    </xf>
    <xf numFmtId="0" fontId="40" fillId="0" borderId="206" xfId="0" applyFont="1" applyFill="1" applyBorder="1" applyAlignment="1" applyProtection="1">
      <alignment horizontal="center" vertical="center" shrinkToFit="1"/>
      <protection locked="0"/>
    </xf>
    <xf numFmtId="0" fontId="40" fillId="0" borderId="211" xfId="0" applyFont="1" applyFill="1" applyBorder="1" applyAlignment="1" applyProtection="1">
      <alignment horizontal="center" vertical="center" shrinkToFit="1"/>
      <protection locked="0"/>
    </xf>
    <xf numFmtId="0" fontId="45" fillId="0" borderId="212" xfId="30" applyFont="1" applyFill="1" applyBorder="1" applyAlignment="1" applyProtection="1">
      <alignment horizontal="center" vertical="center"/>
      <protection/>
    </xf>
    <xf numFmtId="0" fontId="45" fillId="0" borderId="206" xfId="30" applyFont="1" applyFill="1" applyBorder="1" applyAlignment="1" applyProtection="1">
      <alignment horizontal="center" vertical="center"/>
      <protection/>
    </xf>
    <xf numFmtId="0" fontId="45" fillId="0" borderId="208" xfId="30" applyFont="1" applyFill="1" applyBorder="1" applyAlignment="1" applyProtection="1">
      <alignment horizontal="center" vertical="center"/>
      <protection/>
    </xf>
    <xf numFmtId="0" fontId="40" fillId="0" borderId="130" xfId="0" applyFont="1" applyFill="1" applyBorder="1" applyAlignment="1" applyProtection="1">
      <alignment horizontal="center" vertical="center" shrinkToFit="1"/>
      <protection locked="0"/>
    </xf>
    <xf numFmtId="0" fontId="40" fillId="0" borderId="30" xfId="0" applyFont="1" applyFill="1" applyBorder="1" applyAlignment="1" applyProtection="1">
      <alignment horizontal="center" vertical="center" shrinkToFit="1"/>
      <protection locked="0"/>
    </xf>
    <xf numFmtId="0" fontId="40" fillId="0" borderId="19" xfId="0" applyFont="1" applyFill="1" applyBorder="1" applyAlignment="1" applyProtection="1">
      <alignment horizontal="center" vertical="center" shrinkToFit="1"/>
      <protection locked="0"/>
    </xf>
    <xf numFmtId="0" fontId="40" fillId="0" borderId="102" xfId="0" applyFont="1" applyFill="1" applyBorder="1" applyAlignment="1" applyProtection="1">
      <alignment horizontal="center" vertical="center" shrinkToFit="1"/>
      <protection locked="0"/>
    </xf>
    <xf numFmtId="0" fontId="40" fillId="0" borderId="103" xfId="0" applyFont="1" applyFill="1" applyBorder="1" applyAlignment="1" applyProtection="1">
      <alignment horizontal="center" vertical="center" shrinkToFit="1"/>
      <protection locked="0"/>
    </xf>
    <xf numFmtId="0" fontId="40" fillId="0" borderId="178" xfId="0" applyFont="1" applyFill="1" applyBorder="1" applyAlignment="1" applyProtection="1">
      <alignment horizontal="center" vertical="center" shrinkToFit="1"/>
      <protection locked="0"/>
    </xf>
    <xf numFmtId="0" fontId="45" fillId="0" borderId="29" xfId="30" applyFont="1" applyFill="1" applyBorder="1" applyAlignment="1" applyProtection="1">
      <alignment horizontal="center" vertical="center"/>
      <protection/>
    </xf>
    <xf numFmtId="0" fontId="45" fillId="0" borderId="30" xfId="30" applyFont="1" applyFill="1" applyBorder="1" applyAlignment="1" applyProtection="1">
      <alignment horizontal="center" vertical="center"/>
      <protection/>
    </xf>
    <xf numFmtId="0" fontId="45" fillId="0" borderId="124" xfId="30" applyFont="1" applyFill="1" applyBorder="1" applyAlignment="1" applyProtection="1">
      <alignment horizontal="center" vertical="center"/>
      <protection/>
    </xf>
    <xf numFmtId="0" fontId="45" fillId="0" borderId="123" xfId="30" applyFont="1" applyFill="1" applyBorder="1" applyAlignment="1" applyProtection="1">
      <alignment horizontal="center" vertical="center"/>
      <protection/>
    </xf>
    <xf numFmtId="0" fontId="45" fillId="0" borderId="103" xfId="30" applyFont="1" applyFill="1" applyBorder="1" applyAlignment="1" applyProtection="1">
      <alignment horizontal="center" vertical="center"/>
      <protection/>
    </xf>
    <xf numFmtId="0" fontId="45" fillId="0" borderId="192" xfId="30" applyFont="1" applyFill="1" applyBorder="1" applyAlignment="1" applyProtection="1">
      <alignment horizontal="center" vertical="center"/>
      <protection/>
    </xf>
    <xf numFmtId="0" fontId="44" fillId="0" borderId="45" xfId="0" applyFont="1" applyFill="1" applyBorder="1" applyAlignment="1" applyProtection="1">
      <alignment horizontal="center" vertical="center" shrinkToFit="1"/>
      <protection/>
    </xf>
    <xf numFmtId="0" fontId="44" fillId="0" borderId="33" xfId="0" applyFont="1" applyFill="1" applyBorder="1" applyAlignment="1" applyProtection="1">
      <alignment horizontal="center" vertical="center" shrinkToFit="1"/>
      <protection/>
    </xf>
    <xf numFmtId="0" fontId="44" fillId="0" borderId="136" xfId="0" applyFont="1" applyFill="1" applyBorder="1" applyAlignment="1" applyProtection="1">
      <alignment horizontal="center" vertical="center" shrinkToFit="1"/>
      <protection/>
    </xf>
    <xf numFmtId="0" fontId="44" fillId="0" borderId="125" xfId="0" applyFont="1" applyFill="1" applyBorder="1" applyAlignment="1" applyProtection="1">
      <alignment horizontal="center" vertical="center" shrinkToFit="1"/>
      <protection/>
    </xf>
    <xf numFmtId="0" fontId="44" fillId="0" borderId="129" xfId="0" applyFont="1" applyFill="1" applyBorder="1" applyAlignment="1" applyProtection="1">
      <alignment horizontal="center" vertical="center" shrinkToFit="1"/>
      <protection/>
    </xf>
    <xf numFmtId="0" fontId="44" fillId="0" borderId="90" xfId="0" applyFont="1" applyFill="1" applyBorder="1" applyAlignment="1" applyProtection="1">
      <alignment horizontal="center" vertical="center" shrinkToFit="1"/>
      <protection/>
    </xf>
    <xf numFmtId="0" fontId="44" fillId="0" borderId="185" xfId="0" applyFont="1" applyFill="1" applyBorder="1" applyAlignment="1" applyProtection="1">
      <alignment horizontal="center" vertical="center" shrinkToFit="1"/>
      <protection/>
    </xf>
    <xf numFmtId="0" fontId="44" fillId="0" borderId="127" xfId="0" applyFont="1" applyFill="1" applyBorder="1" applyAlignment="1" applyProtection="1">
      <alignment horizontal="center" vertical="center" shrinkToFit="1"/>
      <protection/>
    </xf>
    <xf numFmtId="0" fontId="6" fillId="0" borderId="213" xfId="0" applyFont="1" applyFill="1" applyBorder="1" applyAlignment="1">
      <alignment horizontal="center" vertical="center" textRotation="255" shrinkToFit="1"/>
    </xf>
    <xf numFmtId="0" fontId="6" fillId="0" borderId="214" xfId="0" applyFont="1" applyFill="1" applyBorder="1" applyAlignment="1">
      <alignment horizontal="center" vertical="center" textRotation="255" shrinkToFit="1"/>
    </xf>
    <xf numFmtId="0" fontId="53" fillId="0" borderId="215" xfId="0" applyNumberFormat="1" applyFont="1" applyFill="1" applyBorder="1" applyAlignment="1">
      <alignment horizontal="center" vertical="center"/>
    </xf>
    <xf numFmtId="0" fontId="94" fillId="0" borderId="203" xfId="0" applyNumberFormat="1" applyFont="1" applyFill="1" applyBorder="1" applyAlignment="1">
      <alignment horizontal="center" vertical="center" shrinkToFit="1"/>
    </xf>
    <xf numFmtId="0" fontId="94" fillId="0" borderId="216" xfId="0" applyNumberFormat="1" applyFont="1" applyFill="1" applyBorder="1" applyAlignment="1">
      <alignment horizontal="center" vertical="center" shrinkToFit="1"/>
    </xf>
    <xf numFmtId="0" fontId="94" fillId="0" borderId="217" xfId="0" applyNumberFormat="1" applyFont="1" applyFill="1" applyBorder="1" applyAlignment="1">
      <alignment horizontal="center" vertical="center" shrinkToFit="1"/>
    </xf>
    <xf numFmtId="0" fontId="94" fillId="0" borderId="203" xfId="0" applyNumberFormat="1" applyFont="1" applyFill="1" applyBorder="1" applyAlignment="1">
      <alignment horizontal="center" vertical="center"/>
    </xf>
    <xf numFmtId="0" fontId="94" fillId="0" borderId="218" xfId="0" applyNumberFormat="1" applyFont="1" applyFill="1" applyBorder="1" applyAlignment="1">
      <alignment horizontal="center" vertical="center"/>
    </xf>
    <xf numFmtId="0" fontId="6" fillId="0" borderId="196" xfId="0" applyFont="1" applyFill="1" applyBorder="1" applyAlignment="1">
      <alignment horizontal="center" vertical="center" shrinkToFit="1"/>
    </xf>
    <xf numFmtId="0" fontId="6" fillId="0" borderId="197" xfId="0" applyFont="1" applyFill="1" applyBorder="1" applyAlignment="1">
      <alignment horizontal="center" vertical="center" shrinkToFit="1"/>
    </xf>
    <xf numFmtId="0" fontId="6" fillId="0" borderId="219" xfId="0" applyFont="1" applyFill="1" applyBorder="1" applyAlignment="1">
      <alignment horizontal="center" vertical="center" shrinkToFit="1"/>
    </xf>
    <xf numFmtId="0" fontId="40" fillId="0" borderId="208" xfId="0" applyFont="1" applyFill="1" applyBorder="1" applyAlignment="1" applyProtection="1">
      <alignment horizontal="center" vertical="center" shrinkToFit="1"/>
      <protection locked="0"/>
    </xf>
    <xf numFmtId="0" fontId="40" fillId="0" borderId="151" xfId="0" applyFont="1" applyFill="1" applyBorder="1" applyAlignment="1" applyProtection="1">
      <alignment horizontal="center" vertical="center" shrinkToFit="1"/>
      <protection locked="0"/>
    </xf>
    <xf numFmtId="0" fontId="40" fillId="0" borderId="90" xfId="0" applyFont="1" applyFill="1" applyBorder="1" applyAlignment="1" applyProtection="1">
      <alignment horizontal="center" vertical="center" shrinkToFit="1"/>
      <protection locked="0"/>
    </xf>
    <xf numFmtId="0" fontId="40" fillId="0" borderId="127" xfId="0" applyFont="1" applyFill="1" applyBorder="1" applyAlignment="1" applyProtection="1">
      <alignment horizontal="center" vertical="center" shrinkToFit="1"/>
      <protection locked="0"/>
    </xf>
    <xf numFmtId="0" fontId="109" fillId="0" borderId="102" xfId="0" applyNumberFormat="1" applyFont="1" applyFill="1" applyBorder="1" applyAlignment="1">
      <alignment horizontal="center" vertical="center"/>
    </xf>
    <xf numFmtId="0" fontId="109" fillId="0" borderId="103" xfId="0" applyNumberFormat="1" applyFont="1" applyFill="1" applyBorder="1" applyAlignment="1">
      <alignment horizontal="center" vertical="center"/>
    </xf>
    <xf numFmtId="0" fontId="67" fillId="0" borderId="101" xfId="0" applyNumberFormat="1" applyFont="1" applyFill="1" applyBorder="1" applyAlignment="1">
      <alignment horizontal="center"/>
    </xf>
    <xf numFmtId="0" fontId="67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center" shrinkToFit="1"/>
      <protection locked="0"/>
    </xf>
    <xf numFmtId="0" fontId="44" fillId="0" borderId="0" xfId="0" applyNumberFormat="1" applyFont="1" applyFill="1" applyBorder="1" applyAlignment="1" applyProtection="1">
      <alignment horizontal="center" shrinkToFit="1"/>
      <protection/>
    </xf>
    <xf numFmtId="0" fontId="64" fillId="0" borderId="67" xfId="0" applyNumberFormat="1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0" fontId="43" fillId="0" borderId="67" xfId="0" applyNumberFormat="1" applyFont="1" applyFill="1" applyBorder="1" applyAlignment="1">
      <alignment horizontal="center" vertical="top"/>
    </xf>
    <xf numFmtId="0" fontId="43" fillId="0" borderId="0" xfId="0" applyNumberFormat="1" applyFont="1" applyFill="1" applyBorder="1" applyAlignment="1">
      <alignment horizontal="center" vertical="top"/>
    </xf>
    <xf numFmtId="0" fontId="62" fillId="0" borderId="131" xfId="0" applyNumberFormat="1" applyFont="1" applyBorder="1" applyAlignment="1">
      <alignment horizontal="right" vertical="center"/>
    </xf>
    <xf numFmtId="0" fontId="66" fillId="0" borderId="101" xfId="0" applyNumberFormat="1" applyFont="1" applyFill="1" applyBorder="1" applyAlignment="1">
      <alignment horizontal="center" vertical="top"/>
    </xf>
    <xf numFmtId="0" fontId="66" fillId="0" borderId="0" xfId="0" applyNumberFormat="1" applyFont="1" applyFill="1" applyBorder="1" applyAlignment="1">
      <alignment horizontal="center" vertical="top"/>
    </xf>
    <xf numFmtId="0" fontId="46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67" fillId="0" borderId="101" xfId="0" applyNumberFormat="1" applyFont="1" applyFill="1" applyBorder="1" applyAlignment="1">
      <alignment horizontal="center" vertical="top"/>
    </xf>
    <xf numFmtId="0" fontId="67" fillId="0" borderId="0" xfId="0" applyNumberFormat="1" applyFont="1" applyFill="1" applyBorder="1" applyAlignment="1">
      <alignment horizontal="center" vertical="top"/>
    </xf>
    <xf numFmtId="0" fontId="67" fillId="0" borderId="101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6" xfId="0" applyNumberFormat="1" applyFont="1" applyFill="1" applyBorder="1" applyAlignment="1" applyProtection="1">
      <alignment horizontal="center" vertical="center" shrinkToFit="1"/>
      <protection/>
    </xf>
    <xf numFmtId="0" fontId="14" fillId="0" borderId="105" xfId="0" applyNumberFormat="1" applyFont="1" applyFill="1" applyBorder="1" applyAlignment="1" applyProtection="1">
      <alignment horizontal="center" vertical="center" shrinkToFit="1"/>
      <protection/>
    </xf>
    <xf numFmtId="0" fontId="14" fillId="0" borderId="106" xfId="0" applyNumberFormat="1" applyFont="1" applyFill="1" applyBorder="1" applyAlignment="1" applyProtection="1">
      <alignment horizontal="center" vertical="center" shrinkToFit="1"/>
      <protection/>
    </xf>
    <xf numFmtId="0" fontId="14" fillId="0" borderId="67" xfId="0" applyNumberFormat="1" applyFont="1" applyFill="1" applyBorder="1" applyAlignment="1" applyProtection="1">
      <alignment horizontal="center" vertical="center" shrinkToFit="1"/>
      <protection/>
    </xf>
    <xf numFmtId="0" fontId="14" fillId="0" borderId="0" xfId="0" applyNumberFormat="1" applyFont="1" applyFill="1" applyBorder="1" applyAlignment="1" applyProtection="1">
      <alignment horizontal="center" vertical="center" shrinkToFit="1"/>
      <protection/>
    </xf>
    <xf numFmtId="0" fontId="14" fillId="0" borderId="220" xfId="0" applyNumberFormat="1" applyFont="1" applyFill="1" applyBorder="1" applyAlignment="1" applyProtection="1">
      <alignment horizontal="center" vertical="center" shrinkToFit="1"/>
      <protection/>
    </xf>
    <xf numFmtId="0" fontId="14" fillId="0" borderId="68" xfId="0" applyNumberFormat="1" applyFont="1" applyFill="1" applyBorder="1" applyAlignment="1" applyProtection="1">
      <alignment horizontal="center" vertical="center" shrinkToFit="1"/>
      <protection/>
    </xf>
    <xf numFmtId="0" fontId="14" fillId="0" borderId="56" xfId="0" applyNumberFormat="1" applyFont="1" applyFill="1" applyBorder="1" applyAlignment="1" applyProtection="1">
      <alignment horizontal="center" vertical="center" shrinkToFit="1"/>
      <protection/>
    </xf>
    <xf numFmtId="0" fontId="14" fillId="0" borderId="107" xfId="0" applyNumberFormat="1" applyFont="1" applyFill="1" applyBorder="1" applyAlignment="1" applyProtection="1">
      <alignment horizontal="center" vertical="center" shrinkToFit="1"/>
      <protection/>
    </xf>
    <xf numFmtId="0" fontId="31" fillId="0" borderId="66" xfId="0" applyNumberFormat="1" applyFont="1" applyBorder="1" applyAlignment="1">
      <alignment horizontal="center"/>
    </xf>
    <xf numFmtId="0" fontId="31" fillId="0" borderId="105" xfId="0" applyNumberFormat="1" applyFont="1" applyBorder="1" applyAlignment="1">
      <alignment horizontal="center"/>
    </xf>
    <xf numFmtId="0" fontId="31" fillId="0" borderId="106" xfId="0" applyNumberFormat="1" applyFont="1" applyBorder="1" applyAlignment="1">
      <alignment horizontal="center"/>
    </xf>
    <xf numFmtId="0" fontId="31" fillId="0" borderId="67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1" fillId="0" borderId="220" xfId="0" applyNumberFormat="1" applyFont="1" applyBorder="1" applyAlignment="1">
      <alignment horizontal="center"/>
    </xf>
    <xf numFmtId="0" fontId="31" fillId="0" borderId="68" xfId="0" applyNumberFormat="1" applyFont="1" applyBorder="1" applyAlignment="1">
      <alignment horizontal="center"/>
    </xf>
    <xf numFmtId="0" fontId="31" fillId="0" borderId="56" xfId="0" applyNumberFormat="1" applyFont="1" applyBorder="1" applyAlignment="1">
      <alignment horizontal="center"/>
    </xf>
    <xf numFmtId="0" fontId="31" fillId="0" borderId="107" xfId="0" applyNumberFormat="1" applyFont="1" applyBorder="1" applyAlignment="1">
      <alignment horizontal="center"/>
    </xf>
    <xf numFmtId="0" fontId="65" fillId="0" borderId="67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center"/>
    </xf>
    <xf numFmtId="0" fontId="65" fillId="0" borderId="220" xfId="0" applyNumberFormat="1" applyFont="1" applyFill="1" applyBorder="1" applyAlignment="1">
      <alignment horizontal="center"/>
    </xf>
    <xf numFmtId="0" fontId="43" fillId="0" borderId="220" xfId="0" applyNumberFormat="1" applyFont="1" applyFill="1" applyBorder="1" applyAlignment="1">
      <alignment horizontal="center" vertical="top"/>
    </xf>
    <xf numFmtId="0" fontId="46" fillId="0" borderId="67" xfId="0" applyNumberFormat="1" applyFont="1" applyFill="1" applyBorder="1" applyAlignment="1" applyProtection="1">
      <alignment horizontal="center" vertical="center" shrinkToFit="1"/>
      <protection/>
    </xf>
    <xf numFmtId="0" fontId="46" fillId="0" borderId="0" xfId="0" applyNumberFormat="1" applyFont="1" applyFill="1" applyBorder="1" applyAlignment="1" applyProtection="1">
      <alignment horizontal="center" vertical="center" shrinkToFit="1"/>
      <protection/>
    </xf>
    <xf numFmtId="0" fontId="46" fillId="0" borderId="68" xfId="0" applyNumberFormat="1" applyFont="1" applyFill="1" applyBorder="1" applyAlignment="1" applyProtection="1">
      <alignment horizontal="center" vertical="center" shrinkToFit="1"/>
      <protection/>
    </xf>
    <xf numFmtId="0" fontId="46" fillId="0" borderId="56" xfId="0" applyNumberFormat="1" applyFont="1" applyFill="1" applyBorder="1" applyAlignment="1" applyProtection="1">
      <alignment horizontal="center" vertical="center" shrinkToFit="1"/>
      <protection/>
    </xf>
    <xf numFmtId="0" fontId="43" fillId="0" borderId="4" xfId="0" applyNumberFormat="1" applyFont="1" applyFill="1" applyBorder="1" applyAlignment="1">
      <alignment horizontal="center" vertical="center"/>
    </xf>
    <xf numFmtId="0" fontId="4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43" fillId="0" borderId="10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160" xfId="0" applyNumberFormat="1" applyFont="1" applyFill="1" applyBorder="1" applyAlignment="1">
      <alignment horizontal="center" vertical="center"/>
    </xf>
    <xf numFmtId="0" fontId="96" fillId="0" borderId="101" xfId="0" applyNumberFormat="1" applyFont="1" applyFill="1" applyBorder="1" applyAlignment="1">
      <alignment horizontal="center" vertical="center"/>
    </xf>
    <xf numFmtId="0" fontId="96" fillId="0" borderId="0" xfId="0" applyNumberFormat="1" applyFont="1" applyFill="1" applyBorder="1" applyAlignment="1">
      <alignment horizontal="center" vertical="center"/>
    </xf>
    <xf numFmtId="0" fontId="96" fillId="0" borderId="102" xfId="0" applyNumberFormat="1" applyFont="1" applyFill="1" applyBorder="1" applyAlignment="1">
      <alignment horizontal="center" vertical="center"/>
    </xf>
    <xf numFmtId="0" fontId="96" fillId="0" borderId="103" xfId="0" applyNumberFormat="1" applyFont="1" applyFill="1" applyBorder="1" applyAlignment="1">
      <alignment horizontal="center" vertical="center"/>
    </xf>
    <xf numFmtId="0" fontId="96" fillId="0" borderId="160" xfId="0" applyNumberFormat="1" applyFont="1" applyFill="1" applyBorder="1" applyAlignment="1">
      <alignment horizontal="center" vertical="center"/>
    </xf>
    <xf numFmtId="0" fontId="96" fillId="0" borderId="104" xfId="0" applyNumberFormat="1" applyFont="1" applyFill="1" applyBorder="1" applyAlignment="1">
      <alignment horizontal="center" vertical="center"/>
    </xf>
    <xf numFmtId="0" fontId="95" fillId="0" borderId="101" xfId="0" applyNumberFormat="1" applyFont="1" applyFill="1" applyBorder="1" applyAlignment="1">
      <alignment horizontal="center" vertical="center"/>
    </xf>
    <xf numFmtId="0" fontId="95" fillId="0" borderId="0" xfId="0" applyNumberFormat="1" applyFont="1" applyFill="1" applyBorder="1" applyAlignment="1">
      <alignment horizontal="center" vertical="center"/>
    </xf>
    <xf numFmtId="0" fontId="95" fillId="0" borderId="102" xfId="0" applyNumberFormat="1" applyFont="1" applyFill="1" applyBorder="1" applyAlignment="1">
      <alignment horizontal="center" vertical="center"/>
    </xf>
    <xf numFmtId="0" fontId="95" fillId="0" borderId="103" xfId="0" applyNumberFormat="1" applyFont="1" applyFill="1" applyBorder="1" applyAlignment="1">
      <alignment horizontal="center" vertical="center"/>
    </xf>
    <xf numFmtId="0" fontId="110" fillId="0" borderId="102" xfId="0" applyNumberFormat="1" applyFont="1" applyFill="1" applyBorder="1" applyAlignment="1">
      <alignment horizontal="center" vertical="center"/>
    </xf>
    <xf numFmtId="0" fontId="110" fillId="0" borderId="103" xfId="0" applyNumberFormat="1" applyFont="1" applyFill="1" applyBorder="1" applyAlignment="1">
      <alignment horizontal="center" vertical="center"/>
    </xf>
    <xf numFmtId="0" fontId="110" fillId="0" borderId="104" xfId="0" applyNumberFormat="1" applyFont="1" applyFill="1" applyBorder="1" applyAlignment="1">
      <alignment horizontal="center" vertical="center"/>
    </xf>
    <xf numFmtId="0" fontId="116" fillId="0" borderId="101" xfId="0" applyNumberFormat="1" applyFont="1" applyFill="1" applyBorder="1" applyAlignment="1">
      <alignment horizontal="center" vertical="center"/>
    </xf>
    <xf numFmtId="0" fontId="116" fillId="0" borderId="0" xfId="0" applyNumberFormat="1" applyFont="1" applyFill="1" applyBorder="1" applyAlignment="1">
      <alignment horizontal="center" vertical="center"/>
    </xf>
    <xf numFmtId="0" fontId="116" fillId="0" borderId="102" xfId="0" applyNumberFormat="1" applyFont="1" applyFill="1" applyBorder="1" applyAlignment="1">
      <alignment horizontal="center" vertical="center"/>
    </xf>
    <xf numFmtId="0" fontId="116" fillId="0" borderId="103" xfId="0" applyNumberFormat="1" applyFont="1" applyFill="1" applyBorder="1" applyAlignment="1">
      <alignment horizontal="center" vertical="center"/>
    </xf>
    <xf numFmtId="0" fontId="116" fillId="0" borderId="160" xfId="0" applyNumberFormat="1" applyFont="1" applyFill="1" applyBorder="1" applyAlignment="1">
      <alignment horizontal="center" vertical="center"/>
    </xf>
    <xf numFmtId="0" fontId="116" fillId="0" borderId="104" xfId="0" applyNumberFormat="1" applyFont="1" applyFill="1" applyBorder="1" applyAlignment="1">
      <alignment horizontal="center" vertical="center"/>
    </xf>
    <xf numFmtId="0" fontId="117" fillId="0" borderId="102" xfId="0" applyNumberFormat="1" applyFont="1" applyFill="1" applyBorder="1" applyAlignment="1">
      <alignment horizontal="center" vertical="center"/>
    </xf>
    <xf numFmtId="0" fontId="117" fillId="0" borderId="103" xfId="0" applyNumberFormat="1" applyFont="1" applyFill="1" applyBorder="1" applyAlignment="1">
      <alignment horizontal="center" vertical="center"/>
    </xf>
    <xf numFmtId="0" fontId="117" fillId="0" borderId="104" xfId="0" applyNumberFormat="1" applyFont="1" applyFill="1" applyBorder="1" applyAlignment="1">
      <alignment horizontal="center" vertical="center"/>
    </xf>
    <xf numFmtId="0" fontId="69" fillId="0" borderId="221" xfId="30" applyFont="1" applyBorder="1" applyAlignment="1">
      <alignment horizontal="center" vertical="center"/>
      <protection/>
    </xf>
    <xf numFmtId="0" fontId="69" fillId="0" borderId="158" xfId="30" applyFont="1" applyBorder="1" applyAlignment="1">
      <alignment horizontal="center" vertical="center"/>
      <protection/>
    </xf>
    <xf numFmtId="0" fontId="69" fillId="0" borderId="148" xfId="30" applyFont="1" applyBorder="1" applyAlignment="1">
      <alignment horizontal="center" vertical="center"/>
      <protection/>
    </xf>
    <xf numFmtId="0" fontId="69" fillId="0" borderId="56" xfId="30" applyFont="1" applyBorder="1" applyAlignment="1">
      <alignment horizontal="center" vertical="center"/>
      <protection/>
    </xf>
    <xf numFmtId="0" fontId="36" fillId="0" borderId="0" xfId="0" applyNumberFormat="1" applyFont="1" applyAlignment="1">
      <alignment horizontal="left" vertical="center"/>
    </xf>
    <xf numFmtId="0" fontId="69" fillId="0" borderId="137" xfId="30" applyFont="1" applyBorder="1" applyAlignment="1">
      <alignment horizontal="center" vertical="center"/>
      <protection/>
    </xf>
    <xf numFmtId="0" fontId="69" fillId="0" borderId="103" xfId="30" applyFont="1" applyBorder="1" applyAlignment="1">
      <alignment horizontal="center" vertical="center"/>
      <protection/>
    </xf>
    <xf numFmtId="0" fontId="99" fillId="0" borderId="222" xfId="32" applyFont="1" applyBorder="1" applyAlignment="1">
      <alignment horizontal="center" vertical="center"/>
      <protection/>
    </xf>
    <xf numFmtId="0" fontId="99" fillId="0" borderId="158" xfId="32" applyFont="1" applyBorder="1" applyAlignment="1">
      <alignment horizontal="center" vertical="center"/>
      <protection/>
    </xf>
    <xf numFmtId="0" fontId="99" fillId="0" borderId="223" xfId="32" applyFont="1" applyBorder="1" applyAlignment="1">
      <alignment horizontal="center" vertical="center"/>
      <protection/>
    </xf>
    <xf numFmtId="0" fontId="99" fillId="0" borderId="224" xfId="32" applyFont="1" applyBorder="1" applyAlignment="1">
      <alignment horizontal="center" vertical="center"/>
      <protection/>
    </xf>
    <xf numFmtId="0" fontId="99" fillId="0" borderId="137" xfId="32" applyFont="1" applyBorder="1" applyAlignment="1">
      <alignment horizontal="center" vertical="center"/>
      <protection/>
    </xf>
    <xf numFmtId="0" fontId="99" fillId="0" borderId="225" xfId="32" applyFont="1" applyBorder="1" applyAlignment="1">
      <alignment horizontal="center" vertical="center"/>
      <protection/>
    </xf>
    <xf numFmtId="0" fontId="72" fillId="0" borderId="226" xfId="32" applyFont="1" applyBorder="1" applyAlignment="1">
      <alignment horizontal="center" vertical="center" shrinkToFit="1"/>
      <protection/>
    </xf>
    <xf numFmtId="0" fontId="72" fillId="0" borderId="227" xfId="32" applyFont="1" applyBorder="1" applyAlignment="1">
      <alignment horizontal="center" vertical="center" shrinkToFit="1"/>
      <protection/>
    </xf>
    <xf numFmtId="0" fontId="72" fillId="0" borderId="228" xfId="32" applyFont="1" applyBorder="1" applyAlignment="1">
      <alignment horizontal="center" vertical="center" shrinkToFit="1"/>
      <protection/>
    </xf>
    <xf numFmtId="0" fontId="99" fillId="0" borderId="67" xfId="32" applyFont="1" applyBorder="1" applyAlignment="1">
      <alignment horizontal="center" vertical="center"/>
      <protection/>
    </xf>
    <xf numFmtId="0" fontId="99" fillId="0" borderId="0" xfId="32" applyFont="1" applyBorder="1" applyAlignment="1">
      <alignment horizontal="center" vertical="center"/>
      <protection/>
    </xf>
    <xf numFmtId="0" fontId="99" fillId="0" borderId="8" xfId="32" applyFont="1" applyBorder="1" applyAlignment="1">
      <alignment horizontal="center" vertical="center"/>
      <protection/>
    </xf>
    <xf numFmtId="0" fontId="99" fillId="0" borderId="68" xfId="32" applyFont="1" applyBorder="1" applyAlignment="1">
      <alignment horizontal="center" vertical="center"/>
      <protection/>
    </xf>
    <xf numFmtId="0" fontId="99" fillId="0" borderId="56" xfId="32" applyFont="1" applyBorder="1" applyAlignment="1">
      <alignment horizontal="center" vertical="center"/>
      <protection/>
    </xf>
    <xf numFmtId="0" fontId="99" fillId="0" borderId="149" xfId="32" applyFont="1" applyBorder="1" applyAlignment="1">
      <alignment horizontal="center" vertical="center"/>
      <protection/>
    </xf>
    <xf numFmtId="0" fontId="68" fillId="0" borderId="229" xfId="30" applyFont="1" applyBorder="1" applyAlignment="1">
      <alignment horizontal="center" vertical="center"/>
      <protection/>
    </xf>
    <xf numFmtId="0" fontId="68" fillId="0" borderId="230" xfId="30" applyFont="1" applyBorder="1" applyAlignment="1">
      <alignment horizontal="center" vertical="center"/>
      <protection/>
    </xf>
    <xf numFmtId="0" fontId="68" fillId="0" borderId="231" xfId="30" applyFont="1" applyBorder="1" applyAlignment="1">
      <alignment horizontal="center" vertical="center"/>
      <protection/>
    </xf>
    <xf numFmtId="0" fontId="104" fillId="0" borderId="66" xfId="30" applyFont="1" applyBorder="1" applyAlignment="1">
      <alignment horizontal="center" vertical="center"/>
      <protection/>
    </xf>
    <xf numFmtId="0" fontId="104" fillId="0" borderId="105" xfId="30" applyFont="1" applyBorder="1" applyAlignment="1">
      <alignment horizontal="center" vertical="center"/>
      <protection/>
    </xf>
    <xf numFmtId="0" fontId="104" fillId="0" borderId="68" xfId="30" applyFont="1" applyBorder="1" applyAlignment="1">
      <alignment horizontal="center" vertical="center"/>
      <protection/>
    </xf>
    <xf numFmtId="0" fontId="104" fillId="0" borderId="56" xfId="30" applyFont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/>
    </xf>
    <xf numFmtId="0" fontId="69" fillId="0" borderId="232" xfId="30" applyFont="1" applyBorder="1" applyAlignment="1">
      <alignment horizontal="center" vertical="center"/>
      <protection/>
    </xf>
    <xf numFmtId="0" fontId="69" fillId="0" borderId="107" xfId="30" applyFont="1" applyBorder="1" applyAlignment="1">
      <alignment horizontal="center" vertical="center"/>
      <protection/>
    </xf>
    <xf numFmtId="0" fontId="68" fillId="0" borderId="233" xfId="30" applyFont="1" applyBorder="1" applyAlignment="1">
      <alignment horizontal="center" vertical="center"/>
      <protection/>
    </xf>
    <xf numFmtId="0" fontId="68" fillId="0" borderId="234" xfId="30" applyFont="1" applyBorder="1" applyAlignment="1">
      <alignment horizontal="center" vertical="center"/>
      <protection/>
    </xf>
    <xf numFmtId="0" fontId="68" fillId="0" borderId="235" xfId="30" applyFont="1" applyBorder="1" applyAlignment="1">
      <alignment horizontal="center" vertical="center"/>
      <protection/>
    </xf>
    <xf numFmtId="0" fontId="68" fillId="0" borderId="236" xfId="30" applyFont="1" applyBorder="1" applyAlignment="1">
      <alignment horizontal="center" vertical="center"/>
      <protection/>
    </xf>
    <xf numFmtId="181" fontId="68" fillId="0" borderId="237" xfId="30" applyNumberFormat="1" applyFont="1" applyBorder="1" applyAlignment="1">
      <alignment horizontal="center" vertical="center"/>
      <protection/>
    </xf>
    <xf numFmtId="181" fontId="68" fillId="0" borderId="230" xfId="30" applyNumberFormat="1" applyFont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/>
    </xf>
    <xf numFmtId="0" fontId="119" fillId="0" borderId="3" xfId="0" applyFont="1" applyFill="1" applyBorder="1" applyAlignment="1">
      <alignment horizontal="center" wrapText="1"/>
    </xf>
    <xf numFmtId="0" fontId="91" fillId="2" borderId="196" xfId="0" applyFont="1" applyFill="1" applyBorder="1" applyAlignment="1">
      <alignment horizontal="center" vertical="center"/>
    </xf>
    <xf numFmtId="0" fontId="91" fillId="2" borderId="131" xfId="0" applyFont="1" applyFill="1" applyBorder="1" applyAlignment="1">
      <alignment horizontal="center" vertical="center"/>
    </xf>
    <xf numFmtId="0" fontId="91" fillId="2" borderId="102" xfId="0" applyFont="1" applyFill="1" applyBorder="1" applyAlignment="1">
      <alignment horizontal="center" vertical="center"/>
    </xf>
    <xf numFmtId="0" fontId="91" fillId="2" borderId="103" xfId="0" applyFont="1" applyFill="1" applyBorder="1" applyAlignment="1">
      <alignment horizontal="center" vertical="center"/>
    </xf>
    <xf numFmtId="0" fontId="87" fillId="0" borderId="5" xfId="0" applyFont="1" applyBorder="1" applyAlignment="1">
      <alignment horizontal="left" vertical="center" shrinkToFit="1"/>
    </xf>
    <xf numFmtId="0" fontId="87" fillId="0" borderId="181" xfId="0" applyFont="1" applyBorder="1" applyAlignment="1">
      <alignment horizontal="left" vertical="center" shrinkToFit="1"/>
    </xf>
    <xf numFmtId="0" fontId="87" fillId="0" borderId="7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39" xfId="0" applyFont="1" applyBorder="1" applyAlignment="1">
      <alignment horizontal="center" vertical="center"/>
    </xf>
    <xf numFmtId="0" fontId="87" fillId="0" borderId="103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shrinkToFit="1"/>
    </xf>
    <xf numFmtId="0" fontId="87" fillId="0" borderId="160" xfId="0" applyFont="1" applyBorder="1" applyAlignment="1">
      <alignment horizontal="left" vertical="center" shrinkToFit="1"/>
    </xf>
    <xf numFmtId="0" fontId="89" fillId="0" borderId="103" xfId="0" applyFont="1" applyBorder="1" applyAlignment="1">
      <alignment horizontal="left" vertical="center" shrinkToFit="1"/>
    </xf>
    <xf numFmtId="0" fontId="89" fillId="0" borderId="104" xfId="0" applyFont="1" applyBorder="1" applyAlignment="1">
      <alignment horizontal="left" vertical="center" shrinkToFit="1"/>
    </xf>
    <xf numFmtId="0" fontId="91" fillId="2" borderId="101" xfId="0" applyFont="1" applyFill="1" applyBorder="1" applyAlignment="1">
      <alignment horizontal="center" vertical="center"/>
    </xf>
    <xf numFmtId="0" fontId="91" fillId="2" borderId="0" xfId="0" applyFont="1" applyFill="1" applyBorder="1" applyAlignment="1">
      <alignment horizontal="center" vertical="center"/>
    </xf>
    <xf numFmtId="0" fontId="87" fillId="0" borderId="131" xfId="0" applyFont="1" applyBorder="1" applyAlignment="1">
      <alignment horizontal="left" vertical="center" shrinkToFit="1"/>
    </xf>
    <xf numFmtId="0" fontId="87" fillId="0" borderId="166" xfId="0" applyFont="1" applyBorder="1" applyAlignment="1">
      <alignment horizontal="left" vertical="center" shrinkToFit="1"/>
    </xf>
    <xf numFmtId="0" fontId="89" fillId="0" borderId="0" xfId="0" applyFont="1" applyBorder="1" applyAlignment="1">
      <alignment horizontal="left" vertical="center" shrinkToFit="1"/>
    </xf>
    <xf numFmtId="0" fontId="89" fillId="0" borderId="160" xfId="0" applyFont="1" applyBorder="1" applyAlignment="1">
      <alignment horizontal="left" vertical="center" shrinkToFit="1"/>
    </xf>
    <xf numFmtId="0" fontId="7" fillId="0" borderId="14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38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4" fillId="0" borderId="105" xfId="30" applyFont="1" applyBorder="1" applyAlignment="1">
      <alignment horizontal="center" vertical="center" shrinkToFit="1"/>
      <protection/>
    </xf>
    <xf numFmtId="0" fontId="4" fillId="0" borderId="106" xfId="30" applyFont="1" applyBorder="1" applyAlignment="1">
      <alignment horizontal="center" vertical="center" shrinkToFit="1"/>
      <protection/>
    </xf>
    <xf numFmtId="0" fontId="4" fillId="0" borderId="56" xfId="30" applyFont="1" applyBorder="1" applyAlignment="1">
      <alignment horizontal="center" vertical="center" shrinkToFit="1"/>
      <protection/>
    </xf>
    <xf numFmtId="0" fontId="4" fillId="0" borderId="107" xfId="30" applyFont="1" applyBorder="1" applyAlignment="1">
      <alignment horizontal="center" vertical="center" shrinkToFit="1"/>
      <protection/>
    </xf>
    <xf numFmtId="0" fontId="68" fillId="0" borderId="239" xfId="30" applyFont="1" applyBorder="1" applyAlignment="1">
      <alignment horizontal="center" vertical="center"/>
      <protection/>
    </xf>
    <xf numFmtId="0" fontId="68" fillId="0" borderId="227" xfId="30" applyFont="1" applyBorder="1" applyAlignment="1">
      <alignment horizontal="center" vertical="center"/>
      <protection/>
    </xf>
    <xf numFmtId="0" fontId="68" fillId="0" borderId="240" xfId="30" applyFont="1" applyBorder="1" applyAlignment="1">
      <alignment horizontal="center" vertical="center"/>
      <protection/>
    </xf>
    <xf numFmtId="0" fontId="23" fillId="2" borderId="196" xfId="0" applyFont="1" applyFill="1" applyBorder="1" applyAlignment="1">
      <alignment horizontal="center" vertical="center"/>
    </xf>
    <xf numFmtId="0" fontId="23" fillId="2" borderId="1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0" xfId="0" applyFont="1" applyFill="1" applyBorder="1" applyAlignment="1">
      <alignment horizontal="left" vertical="center"/>
    </xf>
    <xf numFmtId="0" fontId="50" fillId="0" borderId="101" xfId="0" applyFont="1" applyBorder="1" applyAlignment="1">
      <alignment horizontal="center" vertical="center" textRotation="255" shrinkToFit="1"/>
    </xf>
    <xf numFmtId="0" fontId="50" fillId="0" borderId="0" xfId="0" applyFont="1" applyBorder="1" applyAlignment="1">
      <alignment horizontal="center" vertical="center" textRotation="255" shrinkToFit="1"/>
    </xf>
    <xf numFmtId="0" fontId="88" fillId="2" borderId="196" xfId="0" applyFont="1" applyFill="1" applyBorder="1" applyAlignment="1">
      <alignment horizontal="center" vertical="center" shrinkToFit="1"/>
    </xf>
    <xf numFmtId="0" fontId="88" fillId="2" borderId="131" xfId="0" applyFont="1" applyFill="1" applyBorder="1" applyAlignment="1">
      <alignment horizontal="center" vertical="center" shrinkToFit="1"/>
    </xf>
    <xf numFmtId="0" fontId="88" fillId="2" borderId="166" xfId="0" applyFont="1" applyFill="1" applyBorder="1" applyAlignment="1">
      <alignment horizontal="center" vertical="center" shrinkToFit="1"/>
    </xf>
    <xf numFmtId="0" fontId="87" fillId="0" borderId="153" xfId="0" applyFont="1" applyFill="1" applyBorder="1" applyAlignment="1">
      <alignment horizontal="center" vertical="center"/>
    </xf>
    <xf numFmtId="0" fontId="87" fillId="0" borderId="5" xfId="0" applyFont="1" applyFill="1" applyBorder="1" applyAlignment="1">
      <alignment horizontal="center" vertical="center"/>
    </xf>
    <xf numFmtId="0" fontId="87" fillId="0" borderId="101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46" fillId="0" borderId="66" xfId="0" applyFont="1" applyBorder="1" applyAlignment="1">
      <alignment horizontal="left" vertical="center" wrapText="1" indent="3"/>
    </xf>
    <xf numFmtId="0" fontId="72" fillId="0" borderId="105" xfId="0" applyFont="1" applyBorder="1" applyAlignment="1">
      <alignment horizontal="left" vertical="center" indent="3"/>
    </xf>
    <xf numFmtId="0" fontId="87" fillId="0" borderId="52" xfId="0" applyFont="1" applyBorder="1" applyAlignment="1">
      <alignment horizontal="center" vertical="center"/>
    </xf>
    <xf numFmtId="0" fontId="87" fillId="0" borderId="5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8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60" xfId="0" applyFont="1" applyFill="1" applyBorder="1" applyAlignment="1">
      <alignment horizontal="left" vertical="center" wrapText="1"/>
    </xf>
    <xf numFmtId="0" fontId="87" fillId="0" borderId="150" xfId="0" applyFont="1" applyBorder="1" applyAlignment="1">
      <alignment horizontal="center" vertical="center"/>
    </xf>
    <xf numFmtId="0" fontId="87" fillId="0" borderId="131" xfId="0" applyFont="1" applyBorder="1" applyAlignment="1">
      <alignment horizontal="center" vertical="center"/>
    </xf>
    <xf numFmtId="0" fontId="89" fillId="0" borderId="4" xfId="0" applyFont="1" applyBorder="1" applyAlignment="1">
      <alignment horizontal="left" vertical="center" shrinkToFit="1"/>
    </xf>
    <xf numFmtId="0" fontId="89" fillId="0" borderId="167" xfId="0" applyFont="1" applyBorder="1" applyAlignment="1">
      <alignment horizontal="left" vertical="center" shrinkToFit="1"/>
    </xf>
    <xf numFmtId="0" fontId="89" fillId="0" borderId="103" xfId="0" applyFont="1" applyBorder="1" applyAlignment="1">
      <alignment horizontal="left" vertical="center" wrapText="1"/>
    </xf>
    <xf numFmtId="0" fontId="89" fillId="0" borderId="104" xfId="0" applyFont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shrinkToFit="1"/>
    </xf>
    <xf numFmtId="0" fontId="90" fillId="0" borderId="160" xfId="0" applyFont="1" applyFill="1" applyBorder="1" applyAlignment="1">
      <alignment horizontal="center" vertical="center" shrinkToFit="1"/>
    </xf>
    <xf numFmtId="0" fontId="90" fillId="0" borderId="103" xfId="0" applyFont="1" applyFill="1" applyBorder="1" applyAlignment="1">
      <alignment horizontal="center" vertical="center" shrinkToFit="1"/>
    </xf>
    <xf numFmtId="0" fontId="87" fillId="0" borderId="102" xfId="0" applyFont="1" applyFill="1" applyBorder="1" applyAlignment="1">
      <alignment horizontal="center" vertical="center"/>
    </xf>
    <xf numFmtId="0" fontId="87" fillId="0" borderId="103" xfId="0" applyFont="1" applyFill="1" applyBorder="1" applyAlignment="1">
      <alignment horizontal="center" vertical="center"/>
    </xf>
    <xf numFmtId="0" fontId="90" fillId="0" borderId="104" xfId="0" applyFont="1" applyFill="1" applyBorder="1" applyAlignment="1">
      <alignment horizontal="center" vertical="center" shrinkToFit="1"/>
    </xf>
    <xf numFmtId="0" fontId="7" fillId="0" borderId="131" xfId="0" applyFont="1" applyFill="1" applyBorder="1" applyAlignment="1">
      <alignment horizontal="left" vertical="center" wrapText="1"/>
    </xf>
    <xf numFmtId="0" fontId="7" fillId="0" borderId="166" xfId="0" applyFont="1" applyFill="1" applyBorder="1" applyAlignment="1">
      <alignment horizontal="left" vertical="center" wrapText="1"/>
    </xf>
    <xf numFmtId="0" fontId="87" fillId="0" borderId="0" xfId="0" applyFont="1" applyAlignment="1">
      <alignment horizont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60" xfId="0" applyFont="1" applyBorder="1" applyAlignment="1">
      <alignment horizontal="center" vertical="center" shrinkToFit="1"/>
    </xf>
    <xf numFmtId="0" fontId="88" fillId="2" borderId="77" xfId="0" applyFont="1" applyFill="1" applyBorder="1" applyAlignment="1">
      <alignment horizontal="center" vertical="center" shrinkToFit="1"/>
    </xf>
    <xf numFmtId="0" fontId="88" fillId="2" borderId="241" xfId="0" applyFont="1" applyFill="1" applyBorder="1" applyAlignment="1">
      <alignment horizontal="center" vertical="center" shrinkToFit="1"/>
    </xf>
    <xf numFmtId="0" fontId="88" fillId="2" borderId="242" xfId="0" applyFont="1" applyFill="1" applyBorder="1" applyAlignment="1">
      <alignment horizontal="center" vertical="center" shrinkToFit="1"/>
    </xf>
    <xf numFmtId="0" fontId="87" fillId="0" borderId="196" xfId="0" applyFont="1" applyFill="1" applyBorder="1" applyAlignment="1">
      <alignment horizontal="center" vertical="center"/>
    </xf>
    <xf numFmtId="0" fontId="87" fillId="0" borderId="131" xfId="0" applyFont="1" applyFill="1" applyBorder="1" applyAlignment="1">
      <alignment horizontal="center" vertical="center"/>
    </xf>
    <xf numFmtId="0" fontId="87" fillId="0" borderId="168" xfId="0" applyFont="1" applyFill="1" applyBorder="1" applyAlignment="1">
      <alignment horizontal="center" vertical="center"/>
    </xf>
    <xf numFmtId="0" fontId="87" fillId="0" borderId="178" xfId="0" applyFont="1" applyFill="1" applyBorder="1" applyAlignment="1">
      <alignment horizontal="center" vertical="center"/>
    </xf>
    <xf numFmtId="0" fontId="17" fillId="0" borderId="170" xfId="0" applyFont="1" applyFill="1" applyBorder="1" applyAlignment="1">
      <alignment horizontal="left" vertical="center" wrapText="1" shrinkToFit="1"/>
    </xf>
    <xf numFmtId="0" fontId="17" fillId="0" borderId="131" xfId="0" applyFont="1" applyFill="1" applyBorder="1" applyAlignment="1">
      <alignment horizontal="left" vertical="center" wrapText="1" shrinkToFit="1"/>
    </xf>
    <xf numFmtId="0" fontId="17" fillId="0" borderId="166" xfId="0" applyFont="1" applyFill="1" applyBorder="1" applyAlignment="1">
      <alignment horizontal="left" vertical="center" wrapText="1" shrinkToFit="1"/>
    </xf>
    <xf numFmtId="0" fontId="17" fillId="0" borderId="123" xfId="0" applyFont="1" applyFill="1" applyBorder="1" applyAlignment="1">
      <alignment horizontal="left" vertical="center" wrapText="1" shrinkToFit="1"/>
    </xf>
    <xf numFmtId="0" fontId="17" fillId="0" borderId="103" xfId="0" applyFont="1" applyFill="1" applyBorder="1" applyAlignment="1">
      <alignment horizontal="left" vertical="center" wrapText="1" shrinkToFit="1"/>
    </xf>
    <xf numFmtId="0" fontId="17" fillId="0" borderId="104" xfId="0" applyFont="1" applyFill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8" fillId="0" borderId="80" xfId="0" applyFont="1" applyBorder="1" applyAlignment="1">
      <alignment horizontal="center" vertical="center" wrapText="1" shrinkToFit="1"/>
    </xf>
    <xf numFmtId="0" fontId="8" fillId="0" borderId="243" xfId="0" applyFont="1" applyBorder="1" applyAlignment="1">
      <alignment horizontal="center" vertical="center" wrapText="1" shrinkToFit="1"/>
    </xf>
    <xf numFmtId="0" fontId="8" fillId="0" borderId="244" xfId="0" applyFont="1" applyBorder="1" applyAlignment="1">
      <alignment horizontal="center" vertical="center" wrapText="1" shrinkToFit="1"/>
    </xf>
    <xf numFmtId="5" fontId="60" fillId="0" borderId="60" xfId="0" applyNumberFormat="1" applyFont="1" applyBorder="1" applyAlignment="1">
      <alignment horizontal="center" vertical="center"/>
    </xf>
    <xf numFmtId="5" fontId="60" fillId="0" borderId="245" xfId="0" applyNumberFormat="1" applyFont="1" applyBorder="1" applyAlignment="1">
      <alignment horizontal="center" vertical="center"/>
    </xf>
    <xf numFmtId="0" fontId="8" fillId="0" borderId="246" xfId="0" applyFont="1" applyBorder="1" applyAlignment="1">
      <alignment horizontal="center" vertical="center"/>
    </xf>
    <xf numFmtId="0" fontId="8" fillId="0" borderId="220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5" fontId="0" fillId="0" borderId="247" xfId="0" applyNumberFormat="1" applyBorder="1" applyAlignment="1">
      <alignment horizontal="center"/>
    </xf>
    <xf numFmtId="5" fontId="59" fillId="0" borderId="184" xfId="0" applyNumberFormat="1" applyFont="1" applyBorder="1" applyAlignment="1">
      <alignment horizontal="center"/>
    </xf>
    <xf numFmtId="31" fontId="8" fillId="0" borderId="248" xfId="0" applyNumberFormat="1" applyFont="1" applyBorder="1" applyAlignment="1">
      <alignment horizontal="center" vertical="center"/>
    </xf>
    <xf numFmtId="0" fontId="8" fillId="0" borderId="249" xfId="0" applyFont="1" applyBorder="1" applyAlignment="1">
      <alignment horizontal="center" vertical="center"/>
    </xf>
    <xf numFmtId="0" fontId="86" fillId="7" borderId="141" xfId="0" applyFont="1" applyFill="1" applyBorder="1" applyAlignment="1">
      <alignment horizontal="center" vertical="center"/>
    </xf>
    <xf numFmtId="0" fontId="86" fillId="7" borderId="2" xfId="0" applyFont="1" applyFill="1" applyBorder="1" applyAlignment="1">
      <alignment horizontal="center" vertical="center"/>
    </xf>
    <xf numFmtId="0" fontId="86" fillId="7" borderId="250" xfId="0" applyFont="1" applyFill="1" applyBorder="1" applyAlignment="1">
      <alignment horizontal="center" vertical="center"/>
    </xf>
    <xf numFmtId="5" fontId="101" fillId="0" borderId="77" xfId="0" applyNumberFormat="1" applyFont="1" applyBorder="1" applyAlignment="1">
      <alignment horizontal="center" vertical="center"/>
    </xf>
    <xf numFmtId="5" fontId="101" fillId="0" borderId="241" xfId="0" applyNumberFormat="1" applyFont="1" applyBorder="1" applyAlignment="1">
      <alignment horizontal="center" vertical="center"/>
    </xf>
    <xf numFmtId="5" fontId="101" fillId="0" borderId="242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5" fontId="0" fillId="0" borderId="148" xfId="0" applyNumberFormat="1" applyBorder="1" applyAlignment="1">
      <alignment horizontal="center" vertical="top"/>
    </xf>
    <xf numFmtId="5" fontId="0" fillId="0" borderId="251" xfId="0" applyNumberFormat="1" applyBorder="1" applyAlignment="1">
      <alignment horizontal="center" vertical="top"/>
    </xf>
    <xf numFmtId="0" fontId="36" fillId="0" borderId="0" xfId="0" applyNumberFormat="1" applyFont="1" applyAlignment="1">
      <alignment horizontal="center" vertical="center"/>
    </xf>
    <xf numFmtId="0" fontId="84" fillId="7" borderId="82" xfId="0" applyFont="1" applyFill="1" applyBorder="1" applyAlignment="1">
      <alignment horizontal="center" vertical="center"/>
    </xf>
    <xf numFmtId="0" fontId="84" fillId="7" borderId="252" xfId="0" applyFont="1" applyFill="1" applyBorder="1" applyAlignment="1">
      <alignment horizontal="center" vertical="center"/>
    </xf>
    <xf numFmtId="5" fontId="85" fillId="0" borderId="52" xfId="0" applyNumberFormat="1" applyFont="1" applyBorder="1" applyAlignment="1">
      <alignment horizontal="center" vertical="center" shrinkToFit="1"/>
    </xf>
    <xf numFmtId="5" fontId="85" fillId="0" borderId="253" xfId="0" applyNumberFormat="1" applyFont="1" applyBorder="1" applyAlignment="1">
      <alignment horizontal="center" vertical="center" shrinkToFit="1"/>
    </xf>
    <xf numFmtId="3" fontId="74" fillId="0" borderId="163" xfId="0" applyNumberFormat="1" applyFont="1" applyBorder="1" applyAlignment="1">
      <alignment horizontal="center" vertical="center" shrinkToFit="1"/>
    </xf>
    <xf numFmtId="0" fontId="74" fillId="0" borderId="19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54" xfId="0" applyFont="1" applyBorder="1" applyAlignment="1">
      <alignment horizontal="center" vertical="center" shrinkToFit="1"/>
    </xf>
    <xf numFmtId="0" fontId="14" fillId="0" borderId="25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254" xfId="0" applyFont="1" applyBorder="1" applyAlignment="1">
      <alignment horizontal="center" vertical="center"/>
    </xf>
    <xf numFmtId="0" fontId="97" fillId="0" borderId="6" xfId="0" applyFont="1" applyBorder="1" applyAlignment="1">
      <alignment horizontal="center" vertical="center"/>
    </xf>
    <xf numFmtId="0" fontId="97" fillId="0" borderId="154" xfId="0" applyFont="1" applyBorder="1" applyAlignment="1">
      <alignment horizontal="center" vertical="center"/>
    </xf>
    <xf numFmtId="0" fontId="97" fillId="0" borderId="254" xfId="0" applyFont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0" fillId="0" borderId="69" xfId="0" applyBorder="1" applyAlignment="1">
      <alignment horizontal="center"/>
    </xf>
    <xf numFmtId="0" fontId="8" fillId="0" borderId="7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55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58" fillId="0" borderId="94" xfId="0" applyFont="1" applyBorder="1" applyAlignment="1">
      <alignment horizontal="right" vertical="center"/>
    </xf>
    <xf numFmtId="0" fontId="58" fillId="0" borderId="1" xfId="0" applyFont="1" applyBorder="1" applyAlignment="1">
      <alignment horizontal="right" vertical="center"/>
    </xf>
    <xf numFmtId="0" fontId="58" fillId="0" borderId="255" xfId="0" applyFont="1" applyBorder="1" applyAlignment="1">
      <alignment horizontal="right" vertical="center"/>
    </xf>
    <xf numFmtId="0" fontId="58" fillId="0" borderId="94" xfId="0" applyFont="1" applyBorder="1" applyAlignment="1">
      <alignment horizontal="right" vertical="center" indent="2"/>
    </xf>
    <xf numFmtId="0" fontId="58" fillId="0" borderId="1" xfId="0" applyFont="1" applyBorder="1" applyAlignment="1">
      <alignment horizontal="right" vertical="center" indent="2"/>
    </xf>
    <xf numFmtId="0" fontId="58" fillId="0" borderId="72" xfId="0" applyFont="1" applyBorder="1" applyAlignment="1">
      <alignment horizontal="right" vertical="center" indent="2"/>
    </xf>
    <xf numFmtId="0" fontId="121" fillId="7" borderId="256" xfId="0" applyFont="1" applyFill="1" applyBorder="1" applyAlignment="1">
      <alignment horizontal="center" vertical="center"/>
    </xf>
    <xf numFmtId="0" fontId="121" fillId="7" borderId="257" xfId="0" applyFont="1" applyFill="1" applyBorder="1" applyAlignment="1">
      <alignment horizontal="center" vertical="center"/>
    </xf>
    <xf numFmtId="0" fontId="121" fillId="7" borderId="258" xfId="0" applyFont="1" applyFill="1" applyBorder="1" applyAlignment="1">
      <alignment horizontal="center" vertical="center"/>
    </xf>
    <xf numFmtId="0" fontId="121" fillId="7" borderId="259" xfId="0" applyFont="1" applyFill="1" applyBorder="1" applyAlignment="1">
      <alignment horizontal="center" vertical="center"/>
    </xf>
    <xf numFmtId="0" fontId="121" fillId="7" borderId="1" xfId="0" applyFont="1" applyFill="1" applyBorder="1" applyAlignment="1">
      <alignment horizontal="center" vertical="center"/>
    </xf>
    <xf numFmtId="0" fontId="121" fillId="7" borderId="260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 shrinkToFit="1"/>
    </xf>
    <xf numFmtId="0" fontId="3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6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 shrinkToFit="1"/>
    </xf>
    <xf numFmtId="0" fontId="82" fillId="7" borderId="186" xfId="0" applyFont="1" applyFill="1" applyBorder="1" applyAlignment="1">
      <alignment horizontal="right" vertical="center"/>
    </xf>
    <xf numFmtId="0" fontId="82" fillId="7" borderId="182" xfId="0" applyFont="1" applyFill="1" applyBorder="1" applyAlignment="1">
      <alignment horizontal="right" vertical="center"/>
    </xf>
    <xf numFmtId="0" fontId="82" fillId="7" borderId="262" xfId="0" applyFont="1" applyFill="1" applyBorder="1" applyAlignment="1">
      <alignment horizontal="right" vertical="center"/>
    </xf>
    <xf numFmtId="0" fontId="8" fillId="0" borderId="241" xfId="0" applyFont="1" applyBorder="1" applyAlignment="1">
      <alignment horizontal="center" vertical="center"/>
    </xf>
    <xf numFmtId="0" fontId="8" fillId="0" borderId="242" xfId="0" applyFont="1" applyBorder="1" applyAlignment="1">
      <alignment horizontal="center" vertical="center"/>
    </xf>
    <xf numFmtId="0" fontId="115" fillId="7" borderId="263" xfId="0" applyFont="1" applyFill="1" applyBorder="1" applyAlignment="1">
      <alignment horizontal="center" vertical="center"/>
    </xf>
    <xf numFmtId="0" fontId="115" fillId="7" borderId="180" xfId="0" applyFont="1" applyFill="1" applyBorder="1" applyAlignment="1">
      <alignment horizontal="center" vertical="center"/>
    </xf>
    <xf numFmtId="0" fontId="122" fillId="0" borderId="21" xfId="0" applyFont="1" applyBorder="1" applyAlignment="1">
      <alignment horizontal="center" vertical="center" shrinkToFit="1"/>
    </xf>
    <xf numFmtId="0" fontId="46" fillId="0" borderId="26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2" xfId="29" applyFont="1" applyBorder="1" applyAlignment="1">
      <alignment horizontal="left" vertical="center"/>
      <protection/>
    </xf>
    <xf numFmtId="0" fontId="46" fillId="0" borderId="33" xfId="29" applyFont="1" applyBorder="1" applyAlignment="1">
      <alignment horizontal="left" vertical="center"/>
      <protection/>
    </xf>
    <xf numFmtId="0" fontId="46" fillId="0" borderId="23" xfId="29" applyFont="1" applyBorder="1" applyAlignment="1">
      <alignment horizontal="left" vertical="center"/>
      <protection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6" xfId="0" applyFont="1" applyBorder="1" applyAlignment="1">
      <alignment horizontal="left" vertical="center" indent="3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265" xfId="0" applyFont="1" applyBorder="1" applyAlignment="1">
      <alignment horizontal="center" vertical="center"/>
    </xf>
    <xf numFmtId="0" fontId="46" fillId="0" borderId="253" xfId="0" applyFont="1" applyBorder="1" applyAlignment="1">
      <alignment horizontal="center" vertical="center"/>
    </xf>
    <xf numFmtId="0" fontId="46" fillId="0" borderId="33" xfId="0" applyFont="1" applyBorder="1" applyAlignment="1">
      <alignment horizontal="left" vertical="center" indent="3"/>
    </xf>
    <xf numFmtId="0" fontId="121" fillId="7" borderId="266" xfId="0" applyFont="1" applyFill="1" applyBorder="1" applyAlignment="1">
      <alignment horizontal="center" vertical="center"/>
    </xf>
    <xf numFmtId="0" fontId="121" fillId="7" borderId="2" xfId="0" applyFont="1" applyFill="1" applyBorder="1" applyAlignment="1">
      <alignment horizontal="center" vertical="center"/>
    </xf>
    <xf numFmtId="0" fontId="121" fillId="7" borderId="267" xfId="0" applyFont="1" applyFill="1" applyBorder="1" applyAlignment="1">
      <alignment horizontal="center" vertical="center"/>
    </xf>
    <xf numFmtId="0" fontId="121" fillId="7" borderId="238" xfId="0" applyFont="1" applyFill="1" applyBorder="1" applyAlignment="1">
      <alignment horizontal="center" vertical="center"/>
    </xf>
    <xf numFmtId="0" fontId="56" fillId="7" borderId="268" xfId="0" applyFont="1" applyFill="1" applyBorder="1" applyAlignment="1">
      <alignment horizontal="center" vertical="center" shrinkToFit="1"/>
    </xf>
    <xf numFmtId="0" fontId="56" fillId="7" borderId="269" xfId="0" applyFont="1" applyFill="1" applyBorder="1" applyAlignment="1">
      <alignment horizontal="center" vertical="center" shrinkToFit="1"/>
    </xf>
    <xf numFmtId="0" fontId="46" fillId="0" borderId="47" xfId="29" applyFont="1" applyBorder="1" applyAlignment="1">
      <alignment horizontal="left" vertical="center"/>
      <protection/>
    </xf>
    <xf numFmtId="0" fontId="46" fillId="0" borderId="180" xfId="29" applyFont="1" applyBorder="1" applyAlignment="1">
      <alignment horizontal="left" vertical="center"/>
      <protection/>
    </xf>
    <xf numFmtId="0" fontId="46" fillId="0" borderId="28" xfId="29" applyFont="1" applyBorder="1" applyAlignment="1">
      <alignment horizontal="left" vertical="center"/>
      <protection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121" fillId="7" borderId="270" xfId="0" applyFont="1" applyFill="1" applyBorder="1" applyAlignment="1">
      <alignment horizontal="center" vertical="center"/>
    </xf>
    <xf numFmtId="14" fontId="8" fillId="0" borderId="271" xfId="0" applyNumberFormat="1" applyFont="1" applyBorder="1" applyAlignment="1">
      <alignment horizontal="right" vertical="center"/>
    </xf>
    <xf numFmtId="0" fontId="8" fillId="0" borderId="272" xfId="0" applyFont="1" applyBorder="1" applyAlignment="1">
      <alignment horizontal="right" vertical="center"/>
    </xf>
    <xf numFmtId="0" fontId="8" fillId="0" borderId="273" xfId="0" applyFont="1" applyBorder="1" applyAlignment="1">
      <alignment horizontal="right" vertical="center"/>
    </xf>
    <xf numFmtId="31" fontId="8" fillId="0" borderId="52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31" fontId="8" fillId="0" borderId="0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7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3" xfId="0" applyBorder="1" applyAlignment="1">
      <alignment/>
    </xf>
    <xf numFmtId="0" fontId="8" fillId="0" borderId="271" xfId="0" applyFont="1" applyBorder="1" applyAlignment="1">
      <alignment horizontal="center" vertical="center"/>
    </xf>
    <xf numFmtId="0" fontId="8" fillId="0" borderId="272" xfId="0" applyFont="1" applyBorder="1" applyAlignment="1">
      <alignment horizontal="center" vertical="center"/>
    </xf>
    <xf numFmtId="0" fontId="8" fillId="0" borderId="27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36" fillId="0" borderId="187" xfId="0" applyNumberFormat="1" applyFont="1" applyBorder="1" applyAlignment="1">
      <alignment horizontal="center" vertical="center"/>
    </xf>
    <xf numFmtId="0" fontId="121" fillId="7" borderId="10" xfId="0" applyFont="1" applyFill="1" applyBorder="1" applyAlignment="1">
      <alignment horizontal="center" vertical="center"/>
    </xf>
    <xf numFmtId="0" fontId="121" fillId="7" borderId="4" xfId="0" applyFont="1" applyFill="1" applyBorder="1" applyAlignment="1">
      <alignment horizontal="center" vertical="center"/>
    </xf>
    <xf numFmtId="0" fontId="121" fillId="7" borderId="12" xfId="0" applyFont="1" applyFill="1" applyBorder="1" applyAlignment="1">
      <alignment horizontal="center" vertical="center"/>
    </xf>
    <xf numFmtId="0" fontId="13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49" fontId="60" fillId="0" borderId="275" xfId="0" applyNumberFormat="1" applyFont="1" applyBorder="1" applyAlignment="1">
      <alignment horizontal="center"/>
    </xf>
    <xf numFmtId="49" fontId="60" fillId="0" borderId="27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7" fillId="0" borderId="277" xfId="0" applyNumberFormat="1" applyFont="1" applyBorder="1" applyAlignment="1">
      <alignment horizontal="center"/>
    </xf>
    <xf numFmtId="49" fontId="60" fillId="0" borderId="278" xfId="0" applyNumberFormat="1" applyFont="1" applyBorder="1" applyAlignment="1">
      <alignment horizontal="center"/>
    </xf>
    <xf numFmtId="0" fontId="47" fillId="0" borderId="278" xfId="0" applyFont="1" applyBorder="1" applyAlignment="1">
      <alignment horizontal="center"/>
    </xf>
    <xf numFmtId="0" fontId="60" fillId="0" borderId="278" xfId="0" applyFont="1" applyBorder="1" applyAlignment="1">
      <alignment horizontal="center"/>
    </xf>
    <xf numFmtId="0" fontId="60" fillId="0" borderId="279" xfId="0" applyFont="1" applyBorder="1" applyAlignment="1">
      <alignment horizontal="center"/>
    </xf>
    <xf numFmtId="176" fontId="44" fillId="0" borderId="280" xfId="0" applyNumberFormat="1" applyFont="1" applyBorder="1" applyAlignment="1">
      <alignment horizontal="center"/>
    </xf>
    <xf numFmtId="176" fontId="44" fillId="0" borderId="281" xfId="0" applyNumberFormat="1" applyFont="1" applyBorder="1" applyAlignment="1">
      <alignment horizontal="center"/>
    </xf>
    <xf numFmtId="176" fontId="44" fillId="0" borderId="282" xfId="0" applyNumberFormat="1" applyFont="1" applyBorder="1" applyAlignment="1">
      <alignment horizontal="center"/>
    </xf>
    <xf numFmtId="14" fontId="19" fillId="0" borderId="26" xfId="0" applyNumberFormat="1" applyFont="1" applyBorder="1" applyAlignment="1">
      <alignment horizontal="center" vertical="center"/>
    </xf>
    <xf numFmtId="176" fontId="44" fillId="0" borderId="283" xfId="0" applyNumberFormat="1" applyFont="1" applyBorder="1" applyAlignment="1">
      <alignment horizontal="center"/>
    </xf>
    <xf numFmtId="176" fontId="44" fillId="0" borderId="73" xfId="0" applyNumberFormat="1" applyFont="1" applyBorder="1" applyAlignment="1">
      <alignment horizontal="center"/>
    </xf>
    <xf numFmtId="176" fontId="44" fillId="0" borderId="284" xfId="0" applyNumberFormat="1" applyFont="1" applyBorder="1" applyAlignment="1">
      <alignment horizontal="center"/>
    </xf>
    <xf numFmtId="49" fontId="47" fillId="0" borderId="275" xfId="0" applyNumberFormat="1" applyFont="1" applyBorder="1" applyAlignment="1">
      <alignment horizontal="center"/>
    </xf>
    <xf numFmtId="176" fontId="44" fillId="0" borderId="285" xfId="0" applyNumberFormat="1" applyFont="1" applyBorder="1" applyAlignment="1">
      <alignment horizontal="center"/>
    </xf>
    <xf numFmtId="176" fontId="44" fillId="0" borderId="75" xfId="0" applyNumberFormat="1" applyFont="1" applyBorder="1" applyAlignment="1">
      <alignment horizontal="center"/>
    </xf>
    <xf numFmtId="176" fontId="44" fillId="0" borderId="286" xfId="0" applyNumberFormat="1" applyFont="1" applyBorder="1" applyAlignment="1">
      <alignment horizontal="center"/>
    </xf>
    <xf numFmtId="49" fontId="47" fillId="0" borderId="287" xfId="0" applyNumberFormat="1" applyFont="1" applyBorder="1" applyAlignment="1">
      <alignment horizontal="center"/>
    </xf>
    <xf numFmtId="49" fontId="60" fillId="0" borderId="288" xfId="0" applyNumberFormat="1" applyFont="1" applyBorder="1" applyAlignment="1">
      <alignment horizontal="center"/>
    </xf>
    <xf numFmtId="0" fontId="47" fillId="0" borderId="288" xfId="0" applyFont="1" applyBorder="1" applyAlignment="1">
      <alignment horizontal="center"/>
    </xf>
    <xf numFmtId="0" fontId="60" fillId="0" borderId="288" xfId="0" applyFont="1" applyBorder="1" applyAlignment="1">
      <alignment horizontal="center"/>
    </xf>
    <xf numFmtId="0" fontId="60" fillId="0" borderId="289" xfId="0" applyFont="1" applyBorder="1" applyAlignment="1">
      <alignment horizontal="center"/>
    </xf>
    <xf numFmtId="0" fontId="38" fillId="0" borderId="290" xfId="0" applyFont="1" applyBorder="1" applyAlignment="1">
      <alignment horizontal="center" shrinkToFit="1"/>
    </xf>
    <xf numFmtId="0" fontId="38" fillId="0" borderId="288" xfId="0" applyFont="1" applyBorder="1" applyAlignment="1">
      <alignment horizontal="center" shrinkToFit="1"/>
    </xf>
    <xf numFmtId="0" fontId="47" fillId="0" borderId="276" xfId="0" applyFont="1" applyBorder="1" applyAlignment="1">
      <alignment horizontal="center"/>
    </xf>
    <xf numFmtId="0" fontId="60" fillId="0" borderId="276" xfId="0" applyFont="1" applyBorder="1" applyAlignment="1">
      <alignment horizontal="center"/>
    </xf>
    <xf numFmtId="0" fontId="60" fillId="0" borderId="291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75" fillId="5" borderId="292" xfId="0" applyFont="1" applyFill="1" applyBorder="1" applyAlignment="1">
      <alignment horizontal="center" vertical="center" textRotation="255" shrinkToFit="1"/>
    </xf>
    <xf numFmtId="0" fontId="81" fillId="2" borderId="292" xfId="0" applyFont="1" applyFill="1" applyBorder="1" applyAlignment="1">
      <alignment horizontal="center" vertical="center" textRotation="255" shrinkToFit="1"/>
    </xf>
    <xf numFmtId="0" fontId="81" fillId="2" borderId="69" xfId="0" applyFont="1" applyFill="1" applyBorder="1" applyAlignment="1">
      <alignment horizontal="center" vertical="center" textRotation="255" shrinkToFit="1"/>
    </xf>
    <xf numFmtId="49" fontId="60" fillId="0" borderId="287" xfId="0" applyNumberFormat="1" applyFont="1" applyBorder="1" applyAlignment="1">
      <alignment horizontal="center"/>
    </xf>
    <xf numFmtId="0" fontId="38" fillId="0" borderId="293" xfId="0" applyFont="1" applyBorder="1" applyAlignment="1">
      <alignment horizontal="center" shrinkToFit="1"/>
    </xf>
    <xf numFmtId="0" fontId="38" fillId="0" borderId="278" xfId="0" applyFont="1" applyBorder="1" applyAlignment="1">
      <alignment horizontal="center" shrinkToFit="1"/>
    </xf>
    <xf numFmtId="0" fontId="38" fillId="0" borderId="294" xfId="0" applyFont="1" applyBorder="1" applyAlignment="1">
      <alignment horizontal="center" shrinkToFit="1"/>
    </xf>
    <xf numFmtId="0" fontId="38" fillId="0" borderId="276" xfId="0" applyFont="1" applyBorder="1" applyAlignment="1">
      <alignment horizontal="center" shrinkToFit="1"/>
    </xf>
    <xf numFmtId="176" fontId="7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38" fillId="0" borderId="295" xfId="0" applyFont="1" applyBorder="1" applyAlignment="1">
      <alignment horizontal="center" shrinkToFit="1"/>
    </xf>
    <xf numFmtId="0" fontId="38" fillId="0" borderId="296" xfId="0" applyFont="1" applyBorder="1" applyAlignment="1">
      <alignment horizontal="center" shrinkToFit="1"/>
    </xf>
    <xf numFmtId="176" fontId="21" fillId="0" borderId="14" xfId="0" applyNumberFormat="1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75" fillId="6" borderId="292" xfId="0" applyFont="1" applyFill="1" applyBorder="1" applyAlignment="1">
      <alignment horizontal="center" vertical="center" textRotation="255"/>
    </xf>
    <xf numFmtId="14" fontId="19" fillId="0" borderId="47" xfId="0" applyNumberFormat="1" applyFont="1" applyBorder="1" applyAlignment="1">
      <alignment horizontal="right" vertical="center"/>
    </xf>
    <xf numFmtId="14" fontId="19" fillId="0" borderId="180" xfId="0" applyNumberFormat="1" applyFont="1" applyBorder="1" applyAlignment="1">
      <alignment horizontal="right" vertical="center"/>
    </xf>
    <xf numFmtId="14" fontId="19" fillId="0" borderId="28" xfId="0" applyNumberFormat="1" applyFont="1" applyBorder="1" applyAlignment="1">
      <alignment horizontal="right" vertical="center"/>
    </xf>
    <xf numFmtId="178" fontId="21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2" fillId="0" borderId="35" xfId="0" applyNumberFormat="1" applyFont="1" applyBorder="1" applyAlignment="1">
      <alignment horizontal="center" vertical="center"/>
    </xf>
    <xf numFmtId="0" fontId="22" fillId="0" borderId="36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47" fillId="0" borderId="296" xfId="0" applyFont="1" applyBorder="1" applyAlignment="1">
      <alignment horizontal="center"/>
    </xf>
    <xf numFmtId="0" fontId="60" fillId="0" borderId="296" xfId="0" applyFont="1" applyBorder="1" applyAlignment="1">
      <alignment horizontal="center"/>
    </xf>
    <xf numFmtId="0" fontId="60" fillId="0" borderId="297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shrinkToFit="1"/>
    </xf>
    <xf numFmtId="49" fontId="47" fillId="0" borderId="298" xfId="0" applyNumberFormat="1" applyFont="1" applyBorder="1" applyAlignment="1">
      <alignment horizontal="center"/>
    </xf>
    <xf numFmtId="49" fontId="60" fillId="0" borderId="296" xfId="0" applyNumberFormat="1" applyFont="1" applyBorder="1" applyAlignment="1">
      <alignment horizontal="center"/>
    </xf>
    <xf numFmtId="0" fontId="0" fillId="0" borderId="299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64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76" fillId="0" borderId="71" xfId="0" applyFont="1" applyBorder="1" applyAlignment="1">
      <alignment horizontal="center" vertical="center" shrinkToFit="1"/>
    </xf>
    <xf numFmtId="0" fontId="76" fillId="0" borderId="1" xfId="0" applyFont="1" applyBorder="1" applyAlignment="1">
      <alignment horizontal="center" vertical="center" shrinkToFit="1"/>
    </xf>
    <xf numFmtId="0" fontId="76" fillId="0" borderId="72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47" fillId="0" borderId="300" xfId="0" applyNumberFormat="1" applyFont="1" applyBorder="1" applyAlignment="1">
      <alignment horizontal="center"/>
    </xf>
    <xf numFmtId="49" fontId="60" fillId="0" borderId="254" xfId="0" applyNumberFormat="1" applyFont="1" applyBorder="1" applyAlignment="1">
      <alignment horizontal="center"/>
    </xf>
    <xf numFmtId="0" fontId="47" fillId="0" borderId="254" xfId="0" applyFont="1" applyBorder="1" applyAlignment="1">
      <alignment horizontal="center"/>
    </xf>
    <xf numFmtId="0" fontId="60" fillId="0" borderId="254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38" fillId="0" borderId="251" xfId="0" applyFont="1" applyBorder="1" applyAlignment="1">
      <alignment horizontal="center" shrinkToFit="1"/>
    </xf>
    <xf numFmtId="0" fontId="38" fillId="0" borderId="254" xfId="0" applyFont="1" applyBorder="1" applyAlignment="1">
      <alignment horizontal="center" shrinkToFit="1"/>
    </xf>
    <xf numFmtId="49" fontId="47" fillId="5" borderId="254" xfId="0" applyNumberFormat="1" applyFont="1" applyFill="1" applyBorder="1" applyAlignment="1">
      <alignment horizontal="center"/>
    </xf>
    <xf numFmtId="49" fontId="60" fillId="5" borderId="254" xfId="0" applyNumberFormat="1" applyFont="1" applyFill="1" applyBorder="1" applyAlignment="1">
      <alignment horizontal="center"/>
    </xf>
    <xf numFmtId="0" fontId="47" fillId="5" borderId="254" xfId="0" applyFont="1" applyFill="1" applyBorder="1" applyAlignment="1">
      <alignment horizontal="center"/>
    </xf>
    <xf numFmtId="0" fontId="60" fillId="5" borderId="254" xfId="0" applyFont="1" applyFill="1" applyBorder="1" applyAlignment="1">
      <alignment horizontal="center"/>
    </xf>
    <xf numFmtId="0" fontId="60" fillId="5" borderId="59" xfId="0" applyFont="1" applyFill="1" applyBorder="1" applyAlignment="1">
      <alignment horizontal="center"/>
    </xf>
    <xf numFmtId="0" fontId="38" fillId="5" borderId="251" xfId="0" applyFont="1" applyFill="1" applyBorder="1" applyAlignment="1">
      <alignment horizontal="center" shrinkToFit="1"/>
    </xf>
    <xf numFmtId="0" fontId="38" fillId="5" borderId="254" xfId="0" applyFont="1" applyFill="1" applyBorder="1" applyAlignment="1">
      <alignment horizontal="center" shrinkToFit="1"/>
    </xf>
    <xf numFmtId="176" fontId="44" fillId="5" borderId="71" xfId="0" applyNumberFormat="1" applyFont="1" applyFill="1" applyBorder="1" applyAlignment="1">
      <alignment horizontal="center"/>
    </xf>
    <xf numFmtId="176" fontId="44" fillId="5" borderId="1" xfId="0" applyNumberFormat="1" applyFont="1" applyFill="1" applyBorder="1" applyAlignment="1">
      <alignment horizontal="center"/>
    </xf>
    <xf numFmtId="176" fontId="44" fillId="5" borderId="72" xfId="0" applyNumberFormat="1" applyFont="1" applyFill="1" applyBorder="1" applyAlignment="1">
      <alignment horizontal="center"/>
    </xf>
    <xf numFmtId="49" fontId="47" fillId="6" borderId="154" xfId="0" applyNumberFormat="1" applyFont="1" applyFill="1" applyBorder="1" applyAlignment="1">
      <alignment horizontal="center"/>
    </xf>
    <xf numFmtId="49" fontId="60" fillId="6" borderId="154" xfId="0" applyNumberFormat="1" applyFont="1" applyFill="1" applyBorder="1" applyAlignment="1">
      <alignment horizontal="center"/>
    </xf>
    <xf numFmtId="0" fontId="47" fillId="6" borderId="154" xfId="0" applyFont="1" applyFill="1" applyBorder="1" applyAlignment="1">
      <alignment horizontal="center"/>
    </xf>
    <xf numFmtId="0" fontId="60" fillId="6" borderId="154" xfId="0" applyFont="1" applyFill="1" applyBorder="1" applyAlignment="1">
      <alignment horizontal="center"/>
    </xf>
    <xf numFmtId="0" fontId="60" fillId="6" borderId="9" xfId="0" applyFont="1" applyFill="1" applyBorder="1" applyAlignment="1">
      <alignment horizontal="center"/>
    </xf>
    <xf numFmtId="0" fontId="38" fillId="6" borderId="187" xfId="0" applyFont="1" applyFill="1" applyBorder="1" applyAlignment="1">
      <alignment horizontal="center" shrinkToFit="1"/>
    </xf>
    <xf numFmtId="0" fontId="38" fillId="6" borderId="154" xfId="0" applyFont="1" applyFill="1" applyBorder="1" applyAlignment="1">
      <alignment horizontal="center" shrinkToFit="1"/>
    </xf>
    <xf numFmtId="176" fontId="47" fillId="6" borderId="91" xfId="0" applyNumberFormat="1" applyFont="1" applyFill="1" applyBorder="1" applyAlignment="1">
      <alignment horizontal="center"/>
    </xf>
    <xf numFmtId="176" fontId="47" fillId="6" borderId="1" xfId="0" applyNumberFormat="1" applyFont="1" applyFill="1" applyBorder="1" applyAlignment="1">
      <alignment horizontal="center"/>
    </xf>
    <xf numFmtId="176" fontId="47" fillId="6" borderId="164" xfId="0" applyNumberFormat="1" applyFont="1" applyFill="1" applyBorder="1" applyAlignment="1">
      <alignment horizontal="center"/>
    </xf>
    <xf numFmtId="49" fontId="60" fillId="0" borderId="298" xfId="0" applyNumberFormat="1" applyFont="1" applyBorder="1" applyAlignment="1">
      <alignment horizontal="center"/>
    </xf>
    <xf numFmtId="176" fontId="44" fillId="0" borderId="301" xfId="0" applyNumberFormat="1" applyFont="1" applyBorder="1" applyAlignment="1">
      <alignment horizontal="center"/>
    </xf>
    <xf numFmtId="176" fontId="44" fillId="0" borderId="302" xfId="0" applyNumberFormat="1" applyFont="1" applyBorder="1" applyAlignment="1">
      <alignment horizontal="center"/>
    </xf>
    <xf numFmtId="176" fontId="44" fillId="0" borderId="303" xfId="0" applyNumberFormat="1" applyFont="1" applyBorder="1" applyAlignment="1">
      <alignment horizontal="center"/>
    </xf>
    <xf numFmtId="49" fontId="60" fillId="5" borderId="154" xfId="0" applyNumberFormat="1" applyFont="1" applyFill="1" applyBorder="1" applyAlignment="1">
      <alignment horizontal="center"/>
    </xf>
    <xf numFmtId="0" fontId="47" fillId="5" borderId="154" xfId="0" applyFont="1" applyFill="1" applyBorder="1" applyAlignment="1">
      <alignment horizontal="center"/>
    </xf>
    <xf numFmtId="0" fontId="60" fillId="5" borderId="154" xfId="0" applyFont="1" applyFill="1" applyBorder="1" applyAlignment="1">
      <alignment horizontal="center"/>
    </xf>
    <xf numFmtId="0" fontId="60" fillId="5" borderId="9" xfId="0" applyFont="1" applyFill="1" applyBorder="1" applyAlignment="1">
      <alignment horizontal="center"/>
    </xf>
    <xf numFmtId="0" fontId="38" fillId="5" borderId="187" xfId="0" applyFont="1" applyFill="1" applyBorder="1" applyAlignment="1">
      <alignment horizontal="center" shrinkToFit="1"/>
    </xf>
    <xf numFmtId="0" fontId="38" fillId="5" borderId="154" xfId="0" applyFont="1" applyFill="1" applyBorder="1" applyAlignment="1">
      <alignment horizontal="center" shrinkToFit="1"/>
    </xf>
    <xf numFmtId="0" fontId="81" fillId="5" borderId="292" xfId="0" applyFont="1" applyFill="1" applyBorder="1" applyAlignment="1">
      <alignment horizontal="center" vertical="center" textRotation="255" shrinkToFit="1"/>
    </xf>
    <xf numFmtId="0" fontId="81" fillId="5" borderId="69" xfId="0" applyFont="1" applyFill="1" applyBorder="1" applyAlignment="1">
      <alignment horizontal="center" vertical="center" textRotation="255" shrinkToFit="1"/>
    </xf>
    <xf numFmtId="49" fontId="60" fillId="0" borderId="277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19" fillId="0" borderId="5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shrinkToFit="1"/>
    </xf>
    <xf numFmtId="0" fontId="7" fillId="0" borderId="304" xfId="0" applyFont="1" applyBorder="1" applyAlignment="1">
      <alignment horizontal="center" vertical="center" shrinkToFit="1"/>
    </xf>
    <xf numFmtId="0" fontId="7" fillId="0" borderId="19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distributed" vertical="center" shrinkToFit="1"/>
    </xf>
    <xf numFmtId="0" fontId="11" fillId="0" borderId="14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05" xfId="0" applyFont="1" applyBorder="1" applyAlignment="1">
      <alignment horizontal="center" vertical="center"/>
    </xf>
    <xf numFmtId="0" fontId="7" fillId="0" borderId="306" xfId="0" applyFont="1" applyBorder="1" applyAlignment="1">
      <alignment horizontal="center" vertical="center"/>
    </xf>
    <xf numFmtId="0" fontId="7" fillId="0" borderId="307" xfId="0" applyFont="1" applyBorder="1" applyAlignment="1">
      <alignment horizontal="center" vertical="center"/>
    </xf>
    <xf numFmtId="0" fontId="7" fillId="0" borderId="16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5" xfId="0" applyFont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7" fillId="0" borderId="304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shrinkToFit="1"/>
    </xf>
    <xf numFmtId="0" fontId="22" fillId="0" borderId="26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left"/>
    </xf>
    <xf numFmtId="0" fontId="7" fillId="0" borderId="163" xfId="0" applyFont="1" applyBorder="1" applyAlignment="1">
      <alignment horizontal="left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9" fillId="0" borderId="29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69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7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 wrapText="1"/>
    </xf>
    <xf numFmtId="0" fontId="7" fillId="0" borderId="39" xfId="0" applyFont="1" applyBorder="1" applyAlignment="1">
      <alignment horizontal="center" vertical="center" textRotation="255" wrapText="1"/>
    </xf>
    <xf numFmtId="0" fontId="22" fillId="0" borderId="36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63" xfId="0" applyFont="1" applyBorder="1" applyAlignment="1">
      <alignment horizontal="center" vertical="center" textRotation="255"/>
    </xf>
    <xf numFmtId="0" fontId="7" fillId="0" borderId="169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165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176" fontId="21" fillId="0" borderId="36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16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266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67" xfId="0" applyFont="1" applyBorder="1" applyAlignment="1">
      <alignment horizontal="center" vertical="center" shrinkToFit="1"/>
    </xf>
    <xf numFmtId="0" fontId="8" fillId="0" borderId="53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distributed" vertical="center" indent="2"/>
    </xf>
    <xf numFmtId="0" fontId="22" fillId="0" borderId="37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right" vertical="center" wrapText="1"/>
    </xf>
    <xf numFmtId="0" fontId="19" fillId="0" borderId="36" xfId="0" applyFont="1" applyBorder="1" applyAlignment="1">
      <alignment horizontal="right" vertical="center" wrapText="1"/>
    </xf>
    <xf numFmtId="0" fontId="19" fillId="0" borderId="263" xfId="0" applyFont="1" applyBorder="1" applyAlignment="1">
      <alignment horizontal="center" vertical="center"/>
    </xf>
    <xf numFmtId="0" fontId="19" fillId="0" borderId="180" xfId="0" applyFont="1" applyBorder="1" applyAlignment="1">
      <alignment horizontal="center" vertical="center"/>
    </xf>
    <xf numFmtId="0" fontId="19" fillId="0" borderId="30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81" fontId="21" fillId="0" borderId="33" xfId="0" applyNumberFormat="1" applyFont="1" applyBorder="1" applyAlignment="1">
      <alignment horizontal="center" vertical="center"/>
    </xf>
    <xf numFmtId="181" fontId="21" fillId="0" borderId="23" xfId="0" applyNumberFormat="1" applyFont="1" applyBorder="1" applyAlignment="1">
      <alignment horizontal="center" vertical="center"/>
    </xf>
    <xf numFmtId="14" fontId="19" fillId="0" borderId="30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shrinkToFit="1"/>
    </xf>
    <xf numFmtId="0" fontId="20" fillId="0" borderId="180" xfId="0" applyFont="1" applyBorder="1" applyAlignment="1">
      <alignment horizontal="center" vertical="center" shrinkToFit="1"/>
    </xf>
    <xf numFmtId="0" fontId="20" fillId="0" borderId="180" xfId="0" applyFont="1" applyBorder="1" applyAlignment="1">
      <alignment horizontal="left" vertical="center" shrinkToFit="1"/>
    </xf>
    <xf numFmtId="0" fontId="20" fillId="0" borderId="28" xfId="0" applyFont="1" applyBorder="1" applyAlignment="1">
      <alignment horizontal="left" vertical="center" shrinkToFit="1"/>
    </xf>
    <xf numFmtId="0" fontId="7" fillId="0" borderId="16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9" fillId="0" borderId="165" xfId="0" applyFont="1" applyBorder="1" applyAlignment="1">
      <alignment horizontal="center" vertical="center"/>
    </xf>
    <xf numFmtId="0" fontId="19" fillId="0" borderId="35" xfId="0" applyFont="1" applyBorder="1" applyAlignment="1">
      <alignment horizontal="right" vertical="center"/>
    </xf>
    <xf numFmtId="0" fontId="19" fillId="0" borderId="36" xfId="0" applyFont="1" applyBorder="1" applyAlignment="1">
      <alignment horizontal="right" vertical="center"/>
    </xf>
    <xf numFmtId="0" fontId="19" fillId="0" borderId="263" xfId="0" applyFont="1" applyBorder="1" applyAlignment="1">
      <alignment horizontal="center" vertical="center" shrinkToFit="1"/>
    </xf>
    <xf numFmtId="0" fontId="19" fillId="0" borderId="180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20" fillId="0" borderId="16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8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9" fillId="0" borderId="7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74" xfId="0" applyFont="1" applyBorder="1" applyAlignment="1">
      <alignment horizontal="right"/>
    </xf>
    <xf numFmtId="0" fontId="29" fillId="0" borderId="74" xfId="0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79" fillId="0" borderId="7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74" xfId="0" applyFont="1" applyBorder="1" applyAlignment="1">
      <alignment horizontal="left"/>
    </xf>
    <xf numFmtId="0" fontId="79" fillId="0" borderId="73" xfId="0" applyFont="1" applyBorder="1" applyAlignment="1">
      <alignment horizontal="center"/>
    </xf>
    <xf numFmtId="0" fontId="102" fillId="0" borderId="75" xfId="0" applyFont="1" applyBorder="1" applyAlignment="1">
      <alignment horizontal="left"/>
    </xf>
    <xf numFmtId="0" fontId="80" fillId="0" borderId="73" xfId="0" applyFont="1" applyBorder="1" applyAlignment="1">
      <alignment horizont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distributed"/>
    </xf>
    <xf numFmtId="176" fontId="54" fillId="0" borderId="0" xfId="0" applyNumberFormat="1" applyFont="1" applyBorder="1" applyAlignment="1">
      <alignment horizontal="center"/>
    </xf>
    <xf numFmtId="0" fontId="102" fillId="0" borderId="75" xfId="0" applyFont="1" applyBorder="1" applyAlignment="1">
      <alignment horizontal="center"/>
    </xf>
    <xf numFmtId="0" fontId="29" fillId="0" borderId="75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123" fillId="0" borderId="222" xfId="32" applyFont="1" applyBorder="1" applyAlignment="1">
      <alignment horizontal="center" vertical="center"/>
      <protection/>
    </xf>
    <xf numFmtId="0" fontId="123" fillId="0" borderId="158" xfId="32" applyFont="1" applyBorder="1" applyAlignment="1">
      <alignment horizontal="center" vertical="center"/>
      <protection/>
    </xf>
    <xf numFmtId="0" fontId="123" fillId="0" borderId="223" xfId="32" applyFont="1" applyBorder="1" applyAlignment="1">
      <alignment horizontal="center" vertical="center"/>
      <protection/>
    </xf>
    <xf numFmtId="0" fontId="123" fillId="0" borderId="224" xfId="32" applyFont="1" applyBorder="1" applyAlignment="1">
      <alignment horizontal="center" vertical="center"/>
      <protection/>
    </xf>
    <xf numFmtId="0" fontId="123" fillId="0" borderId="137" xfId="32" applyFont="1" applyBorder="1" applyAlignment="1">
      <alignment horizontal="center" vertical="center"/>
      <protection/>
    </xf>
    <xf numFmtId="0" fontId="123" fillId="0" borderId="225" xfId="32" applyFont="1" applyBorder="1" applyAlignment="1">
      <alignment horizontal="center" vertical="center"/>
      <protection/>
    </xf>
    <xf numFmtId="20" fontId="103" fillId="0" borderId="239" xfId="32" applyNumberFormat="1" applyFont="1" applyBorder="1" applyAlignment="1">
      <alignment horizontal="center" vertical="center"/>
      <protection/>
    </xf>
    <xf numFmtId="20" fontId="103" fillId="0" borderId="227" xfId="32" applyNumberFormat="1" applyFont="1" applyBorder="1" applyAlignment="1">
      <alignment horizontal="center" vertical="center"/>
      <protection/>
    </xf>
    <xf numFmtId="20" fontId="103" fillId="0" borderId="228" xfId="32" applyNumberFormat="1" applyFont="1" applyBorder="1" applyAlignment="1">
      <alignment horizontal="center" vertical="center"/>
      <protection/>
    </xf>
    <xf numFmtId="0" fontId="73" fillId="0" borderId="227" xfId="30" applyFont="1" applyBorder="1" applyAlignment="1">
      <alignment horizontal="center" vertical="center" wrapText="1"/>
      <protection/>
    </xf>
    <xf numFmtId="0" fontId="73" fillId="0" borderId="240" xfId="30" applyFont="1" applyBorder="1" applyAlignment="1">
      <alignment horizontal="center" vertical="center" wrapText="1"/>
      <protection/>
    </xf>
    <xf numFmtId="0" fontId="68" fillId="0" borderId="310" xfId="30" applyFont="1" applyBorder="1" applyAlignment="1">
      <alignment horizontal="center" vertical="center"/>
      <protection/>
    </xf>
    <xf numFmtId="0" fontId="68" fillId="0" borderId="158" xfId="30" applyFont="1" applyBorder="1" applyAlignment="1">
      <alignment horizontal="center" vertical="center"/>
      <protection/>
    </xf>
    <xf numFmtId="0" fontId="68" fillId="0" borderId="311" xfId="30" applyFont="1" applyBorder="1" applyAlignment="1">
      <alignment horizontal="center" vertical="center"/>
      <protection/>
    </xf>
    <xf numFmtId="0" fontId="68" fillId="0" borderId="59" xfId="30" applyFont="1" applyBorder="1" applyAlignment="1">
      <alignment horizontal="center" vertical="center"/>
      <protection/>
    </xf>
    <xf numFmtId="0" fontId="68" fillId="0" borderId="56" xfId="30" applyFont="1" applyBorder="1" applyAlignment="1">
      <alignment horizontal="center" vertical="center"/>
      <protection/>
    </xf>
    <xf numFmtId="0" fontId="68" fillId="0" borderId="251" xfId="30" applyFont="1" applyBorder="1" applyAlignment="1">
      <alignment horizontal="center" vertical="center"/>
      <protection/>
    </xf>
    <xf numFmtId="0" fontId="105" fillId="0" borderId="221" xfId="30" applyFont="1" applyBorder="1" applyAlignment="1">
      <alignment horizontal="center" vertical="center"/>
      <protection/>
    </xf>
    <xf numFmtId="0" fontId="105" fillId="0" borderId="158" xfId="30" applyFont="1" applyBorder="1" applyAlignment="1">
      <alignment horizontal="center" vertical="center"/>
      <protection/>
    </xf>
    <xf numFmtId="0" fontId="105" fillId="0" borderId="311" xfId="30" applyFont="1" applyBorder="1" applyAlignment="1">
      <alignment horizontal="center" vertical="center"/>
      <protection/>
    </xf>
    <xf numFmtId="0" fontId="105" fillId="0" borderId="148" xfId="30" applyFont="1" applyBorder="1" applyAlignment="1">
      <alignment horizontal="center" vertical="center"/>
      <protection/>
    </xf>
    <xf numFmtId="0" fontId="105" fillId="0" borderId="56" xfId="30" applyFont="1" applyBorder="1" applyAlignment="1">
      <alignment horizontal="center" vertical="center"/>
      <protection/>
    </xf>
    <xf numFmtId="0" fontId="105" fillId="0" borderId="251" xfId="30" applyFont="1" applyBorder="1" applyAlignment="1">
      <alignment horizontal="center" vertical="center"/>
      <protection/>
    </xf>
    <xf numFmtId="0" fontId="48" fillId="0" borderId="310" xfId="30" applyFont="1" applyBorder="1" applyAlignment="1">
      <alignment horizontal="center" vertical="center"/>
      <protection/>
    </xf>
    <xf numFmtId="0" fontId="48" fillId="0" borderId="158" xfId="30" applyFont="1" applyBorder="1" applyAlignment="1">
      <alignment horizontal="center" vertical="center"/>
      <protection/>
    </xf>
    <xf numFmtId="0" fontId="48" fillId="0" borderId="223" xfId="30" applyFont="1" applyBorder="1" applyAlignment="1">
      <alignment horizontal="center" vertical="center"/>
      <protection/>
    </xf>
    <xf numFmtId="0" fontId="48" fillId="0" borderId="59" xfId="30" applyFont="1" applyBorder="1" applyAlignment="1">
      <alignment horizontal="center" vertical="center"/>
      <protection/>
    </xf>
    <xf numFmtId="0" fontId="48" fillId="0" borderId="56" xfId="30" applyFont="1" applyBorder="1" applyAlignment="1">
      <alignment horizontal="center" vertical="center"/>
      <protection/>
    </xf>
    <xf numFmtId="0" fontId="48" fillId="0" borderId="149" xfId="30" applyFont="1" applyBorder="1" applyAlignment="1">
      <alignment horizontal="center" vertical="center"/>
      <protection/>
    </xf>
    <xf numFmtId="0" fontId="69" fillId="0" borderId="223" xfId="30" applyFont="1" applyBorder="1" applyAlignment="1">
      <alignment horizontal="center" vertical="center"/>
      <protection/>
    </xf>
    <xf numFmtId="0" fontId="69" fillId="0" borderId="149" xfId="30" applyFont="1" applyBorder="1" applyAlignment="1">
      <alignment horizontal="center" vertical="center"/>
      <protection/>
    </xf>
    <xf numFmtId="0" fontId="57" fillId="7" borderId="71" xfId="0" applyFont="1" applyFill="1" applyBorder="1" applyAlignment="1">
      <alignment horizontal="center" vertical="center"/>
    </xf>
    <xf numFmtId="0" fontId="57" fillId="7" borderId="1" xfId="0" applyFont="1" applyFill="1" applyBorder="1" applyAlignment="1">
      <alignment horizontal="center" vertical="center"/>
    </xf>
    <xf numFmtId="0" fontId="106" fillId="0" borderId="1" xfId="0" applyFont="1" applyBorder="1" applyAlignment="1">
      <alignment horizontal="center" vertical="center" shrinkToFit="1"/>
    </xf>
    <xf numFmtId="0" fontId="106" fillId="0" borderId="72" xfId="0" applyFont="1" applyBorder="1" applyAlignment="1">
      <alignment horizontal="center" vertical="center" shrinkToFit="1"/>
    </xf>
    <xf numFmtId="0" fontId="111" fillId="0" borderId="1" xfId="0" applyFont="1" applyFill="1" applyBorder="1" applyAlignment="1">
      <alignment horizontal="center" vertical="center"/>
    </xf>
    <xf numFmtId="0" fontId="111" fillId="0" borderId="72" xfId="0" applyFont="1" applyFill="1" applyBorder="1" applyAlignment="1">
      <alignment horizontal="center" vertical="center"/>
    </xf>
    <xf numFmtId="0" fontId="123" fillId="0" borderId="67" xfId="32" applyFont="1" applyBorder="1" applyAlignment="1">
      <alignment horizontal="center" vertical="center"/>
      <protection/>
    </xf>
    <xf numFmtId="0" fontId="123" fillId="0" borderId="0" xfId="32" applyFont="1" applyBorder="1" applyAlignment="1">
      <alignment horizontal="center" vertical="center"/>
      <protection/>
    </xf>
    <xf numFmtId="0" fontId="123" fillId="0" borderId="8" xfId="32" applyFont="1" applyBorder="1" applyAlignment="1">
      <alignment horizontal="center" vertical="center"/>
      <protection/>
    </xf>
    <xf numFmtId="181" fontId="68" fillId="0" borderId="231" xfId="30" applyNumberFormat="1" applyFont="1" applyBorder="1" applyAlignment="1">
      <alignment horizontal="center" vertical="center"/>
      <protection/>
    </xf>
    <xf numFmtId="181" fontId="68" fillId="0" borderId="234" xfId="30" applyNumberFormat="1" applyFont="1" applyBorder="1" applyAlignment="1">
      <alignment horizontal="center" vertical="center"/>
      <protection/>
    </xf>
    <xf numFmtId="181" fontId="68" fillId="0" borderId="236" xfId="30" applyNumberFormat="1" applyFont="1" applyBorder="1" applyAlignment="1">
      <alignment horizontal="center" vertical="center"/>
      <protection/>
    </xf>
    <xf numFmtId="0" fontId="119" fillId="0" borderId="0" xfId="0" applyFont="1" applyAlignment="1">
      <alignment horizontal="center"/>
    </xf>
    <xf numFmtId="0" fontId="123" fillId="0" borderId="68" xfId="32" applyFont="1" applyBorder="1" applyAlignment="1">
      <alignment horizontal="center" vertical="center"/>
      <protection/>
    </xf>
    <xf numFmtId="0" fontId="123" fillId="0" borderId="56" xfId="32" applyFont="1" applyBorder="1" applyAlignment="1">
      <alignment horizontal="center" vertical="center"/>
      <protection/>
    </xf>
    <xf numFmtId="0" fontId="123" fillId="0" borderId="149" xfId="32" applyFont="1" applyBorder="1" applyAlignment="1">
      <alignment horizontal="center" vertical="center"/>
      <protection/>
    </xf>
    <xf numFmtId="0" fontId="111" fillId="0" borderId="1" xfId="0" applyFont="1" applyFill="1" applyBorder="1" applyAlignment="1" quotePrefix="1">
      <alignment horizontal="center" vertical="center" shrinkToFit="1"/>
    </xf>
    <xf numFmtId="0" fontId="111" fillId="0" borderId="1" xfId="0" applyFont="1" applyFill="1" applyBorder="1" applyAlignment="1">
      <alignment horizontal="center" vertical="center" shrinkToFit="1"/>
    </xf>
    <xf numFmtId="0" fontId="111" fillId="0" borderId="72" xfId="0" applyFont="1" applyFill="1" applyBorder="1" applyAlignment="1">
      <alignment horizontal="center" vertical="center" shrinkToFit="1"/>
    </xf>
    <xf numFmtId="0" fontId="17" fillId="0" borderId="81" xfId="0" applyFont="1" applyBorder="1" applyAlignment="1">
      <alignment horizontal="center" vertical="center" wrapText="1"/>
    </xf>
    <xf numFmtId="0" fontId="134" fillId="0" borderId="84" xfId="0" applyFont="1" applyBorder="1" applyAlignment="1">
      <alignment horizontal="center" vertical="center"/>
    </xf>
    <xf numFmtId="0" fontId="134" fillId="0" borderId="312" xfId="0" applyFont="1" applyBorder="1" applyAlignment="1">
      <alignment horizontal="center" vertical="center"/>
    </xf>
    <xf numFmtId="0" fontId="68" fillId="0" borderId="248" xfId="30" applyFont="1" applyBorder="1" applyAlignment="1">
      <alignment horizontal="center" vertical="center"/>
      <protection/>
    </xf>
    <xf numFmtId="181" fontId="68" fillId="0" borderId="233" xfId="30" applyNumberFormat="1" applyFont="1" applyBorder="1" applyAlignment="1">
      <alignment horizontal="right" vertical="center"/>
      <protection/>
    </xf>
    <xf numFmtId="181" fontId="68" fillId="0" borderId="234" xfId="30" applyNumberFormat="1" applyFont="1" applyBorder="1" applyAlignment="1">
      <alignment horizontal="right" vertical="center"/>
      <protection/>
    </xf>
    <xf numFmtId="181" fontId="68" fillId="0" borderId="249" xfId="30" applyNumberFormat="1" applyFont="1" applyBorder="1" applyAlignment="1">
      <alignment horizontal="right" vertical="center"/>
      <protection/>
    </xf>
    <xf numFmtId="0" fontId="69" fillId="0" borderId="52" xfId="0" applyFont="1" applyFill="1" applyBorder="1" applyAlignment="1" applyProtection="1">
      <alignment horizontal="center" vertical="center"/>
      <protection/>
    </xf>
    <xf numFmtId="0" fontId="69" fillId="0" borderId="53" xfId="0" applyFont="1" applyFill="1" applyBorder="1" applyAlignment="1" applyProtection="1">
      <alignment horizontal="center" vertical="center"/>
      <protection/>
    </xf>
    <xf numFmtId="0" fontId="69" fillId="0" borderId="148" xfId="0" applyFont="1" applyFill="1" applyBorder="1" applyAlignment="1" applyProtection="1">
      <alignment horizontal="center" vertical="center"/>
      <protection/>
    </xf>
    <xf numFmtId="0" fontId="69" fillId="0" borderId="149" xfId="0" applyFont="1" applyFill="1" applyBorder="1" applyAlignment="1" applyProtection="1">
      <alignment horizontal="center" vertical="center"/>
      <protection/>
    </xf>
    <xf numFmtId="0" fontId="69" fillId="0" borderId="52" xfId="0" applyFont="1" applyBorder="1" applyAlignment="1" applyProtection="1">
      <alignment horizontal="center" vertical="center"/>
      <protection/>
    </xf>
    <xf numFmtId="0" fontId="69" fillId="0" borderId="246" xfId="0" applyFont="1" applyBorder="1" applyAlignment="1" applyProtection="1">
      <alignment horizontal="center" vertical="center"/>
      <protection/>
    </xf>
    <xf numFmtId="0" fontId="69" fillId="0" borderId="148" xfId="0" applyFont="1" applyBorder="1" applyAlignment="1" applyProtection="1">
      <alignment horizontal="center" vertical="center"/>
      <protection/>
    </xf>
    <xf numFmtId="0" fontId="69" fillId="0" borderId="107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114" fillId="0" borderId="313" xfId="0" applyFont="1" applyBorder="1" applyAlignment="1" applyProtection="1">
      <alignment horizontal="center" vertical="center"/>
      <protection/>
    </xf>
    <xf numFmtId="0" fontId="114" fillId="0" borderId="314" xfId="0" applyFont="1" applyBorder="1" applyAlignment="1" applyProtection="1">
      <alignment horizontal="center" vertical="center"/>
      <protection/>
    </xf>
    <xf numFmtId="0" fontId="131" fillId="0" borderId="315" xfId="0" applyFont="1" applyBorder="1" applyAlignment="1" applyProtection="1">
      <alignment horizontal="left" vertical="center" indent="1" shrinkToFit="1"/>
      <protection locked="0"/>
    </xf>
    <xf numFmtId="0" fontId="131" fillId="0" borderId="5" xfId="0" applyFont="1" applyBorder="1" applyAlignment="1" applyProtection="1">
      <alignment horizontal="left" vertical="center" indent="1" shrinkToFit="1"/>
      <protection locked="0"/>
    </xf>
    <xf numFmtId="0" fontId="131" fillId="0" borderId="53" xfId="0" applyFont="1" applyBorder="1" applyAlignment="1" applyProtection="1">
      <alignment horizontal="left" vertical="center" indent="1" shrinkToFit="1"/>
      <protection locked="0"/>
    </xf>
    <xf numFmtId="0" fontId="131" fillId="0" borderId="316" xfId="0" applyFont="1" applyBorder="1" applyAlignment="1" applyProtection="1">
      <alignment horizontal="left" vertical="center" indent="1" shrinkToFit="1"/>
      <protection locked="0"/>
    </xf>
    <xf numFmtId="0" fontId="131" fillId="0" borderId="56" xfId="0" applyFont="1" applyBorder="1" applyAlignment="1" applyProtection="1">
      <alignment horizontal="left" vertical="center" indent="1" shrinkToFit="1"/>
      <protection locked="0"/>
    </xf>
    <xf numFmtId="0" fontId="131" fillId="0" borderId="149" xfId="0" applyFont="1" applyBorder="1" applyAlignment="1" applyProtection="1">
      <alignment horizontal="left" vertical="center" indent="1" shrinkToFit="1"/>
      <protection locked="0"/>
    </xf>
    <xf numFmtId="0" fontId="69" fillId="0" borderId="141" xfId="0" applyFont="1" applyFill="1" applyBorder="1" applyAlignment="1" applyProtection="1">
      <alignment horizontal="center" vertical="center"/>
      <protection/>
    </xf>
    <xf numFmtId="0" fontId="69" fillId="0" borderId="238" xfId="0" applyFont="1" applyFill="1" applyBorder="1" applyAlignment="1" applyProtection="1">
      <alignment horizontal="center" vertical="center"/>
      <protection/>
    </xf>
    <xf numFmtId="0" fontId="69" fillId="0" borderId="231" xfId="0" applyFont="1" applyFill="1" applyBorder="1" applyAlignment="1" applyProtection="1">
      <alignment horizontal="center" vertical="center"/>
      <protection/>
    </xf>
    <xf numFmtId="0" fontId="69" fillId="0" borderId="249" xfId="0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 applyProtection="1">
      <alignment horizontal="center" vertical="center"/>
      <protection/>
    </xf>
    <xf numFmtId="0" fontId="69" fillId="0" borderId="12" xfId="0" applyFont="1" applyFill="1" applyBorder="1" applyAlignment="1" applyProtection="1">
      <alignment horizontal="center" vertical="center"/>
      <protection/>
    </xf>
    <xf numFmtId="0" fontId="69" fillId="0" borderId="7" xfId="0" applyFont="1" applyBorder="1" applyAlignment="1" applyProtection="1">
      <alignment horizontal="center" vertical="center"/>
      <protection/>
    </xf>
    <xf numFmtId="0" fontId="69" fillId="0" borderId="220" xfId="0" applyFont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69" fillId="0" borderId="317" xfId="0" applyFont="1" applyBorder="1" applyAlignment="1" applyProtection="1">
      <alignment horizontal="center" vertical="center"/>
      <protection/>
    </xf>
    <xf numFmtId="0" fontId="114" fillId="0" borderId="318" xfId="0" applyFont="1" applyBorder="1" applyAlignment="1" applyProtection="1">
      <alignment horizontal="center" vertical="center"/>
      <protection/>
    </xf>
    <xf numFmtId="0" fontId="131" fillId="0" borderId="319" xfId="0" applyFont="1" applyBorder="1" applyAlignment="1" applyProtection="1">
      <alignment horizontal="left" vertical="center" indent="1" shrinkToFit="1"/>
      <protection locked="0"/>
    </xf>
    <xf numFmtId="0" fontId="131" fillId="0" borderId="4" xfId="0" applyFont="1" applyBorder="1" applyAlignment="1" applyProtection="1">
      <alignment horizontal="left" vertical="center" indent="1" shrinkToFit="1"/>
      <protection locked="0"/>
    </xf>
    <xf numFmtId="0" fontId="131" fillId="0" borderId="12" xfId="0" applyFont="1" applyBorder="1" applyAlignment="1" applyProtection="1">
      <alignment horizontal="left" vertical="center" indent="1" shrinkToFit="1"/>
      <protection locked="0"/>
    </xf>
    <xf numFmtId="0" fontId="69" fillId="0" borderId="7" xfId="0" applyFont="1" applyFill="1" applyBorder="1" applyAlignment="1" applyProtection="1">
      <alignment horizontal="center" vertical="center"/>
      <protection/>
    </xf>
    <xf numFmtId="0" fontId="69" fillId="0" borderId="8" xfId="0" applyFont="1" applyFill="1" applyBorder="1" applyAlignment="1" applyProtection="1">
      <alignment horizontal="center" vertical="center"/>
      <protection/>
    </xf>
    <xf numFmtId="0" fontId="68" fillId="0" borderId="93" xfId="0" applyFont="1" applyBorder="1" applyAlignment="1" applyProtection="1">
      <alignment horizontal="center" vertical="center"/>
      <protection/>
    </xf>
    <xf numFmtId="0" fontId="114" fillId="0" borderId="320" xfId="0" applyFont="1" applyBorder="1" applyAlignment="1" applyProtection="1">
      <alignment horizontal="center" vertical="center"/>
      <protection/>
    </xf>
    <xf numFmtId="0" fontId="131" fillId="0" borderId="321" xfId="0" applyFont="1" applyBorder="1" applyAlignment="1" applyProtection="1">
      <alignment horizontal="left" vertical="center" indent="1" shrinkToFit="1"/>
      <protection locked="0"/>
    </xf>
    <xf numFmtId="0" fontId="131" fillId="0" borderId="105" xfId="0" applyFont="1" applyBorder="1" applyAlignment="1" applyProtection="1">
      <alignment horizontal="left" vertical="center" indent="1" shrinkToFit="1"/>
      <protection locked="0"/>
    </xf>
    <xf numFmtId="0" fontId="131" fillId="0" borderId="322" xfId="0" applyFont="1" applyBorder="1" applyAlignment="1" applyProtection="1">
      <alignment horizontal="left" vertical="center" indent="1" shrinkToFit="1"/>
      <protection locked="0"/>
    </xf>
    <xf numFmtId="0" fontId="130" fillId="0" borderId="94" xfId="0" applyFont="1" applyBorder="1" applyAlignment="1" applyProtection="1">
      <alignment horizontal="center" vertical="center" shrinkToFit="1"/>
      <protection/>
    </xf>
    <xf numFmtId="0" fontId="130" fillId="0" borderId="1" xfId="0" applyFont="1" applyBorder="1" applyAlignment="1" applyProtection="1">
      <alignment horizontal="center" vertical="center" shrinkToFit="1"/>
      <protection/>
    </xf>
    <xf numFmtId="0" fontId="130" fillId="0" borderId="255" xfId="0" applyFont="1" applyBorder="1" applyAlignment="1" applyProtection="1">
      <alignment horizontal="center" vertical="center" shrinkToFit="1"/>
      <protection/>
    </xf>
    <xf numFmtId="0" fontId="68" fillId="0" borderId="94" xfId="0" applyFont="1" applyBorder="1" applyAlignment="1" applyProtection="1">
      <alignment horizontal="center" vertical="center"/>
      <protection/>
    </xf>
    <xf numFmtId="0" fontId="68" fillId="0" borderId="72" xfId="0" applyFont="1" applyBorder="1" applyAlignment="1" applyProtection="1">
      <alignment horizontal="center" vertical="center"/>
      <protection/>
    </xf>
    <xf numFmtId="0" fontId="68" fillId="0" borderId="94" xfId="0" applyFont="1" applyBorder="1" applyAlignment="1" applyProtection="1">
      <alignment horizontal="center" vertical="center" wrapText="1"/>
      <protection/>
    </xf>
    <xf numFmtId="0" fontId="68" fillId="0" borderId="255" xfId="0" applyFont="1" applyBorder="1" applyAlignment="1" applyProtection="1">
      <alignment horizontal="center" vertical="center" wrapText="1"/>
      <protection/>
    </xf>
    <xf numFmtId="0" fontId="129" fillId="0" borderId="71" xfId="0" applyFont="1" applyBorder="1" applyAlignment="1" applyProtection="1">
      <alignment horizontal="center" vertical="center"/>
      <protection/>
    </xf>
    <xf numFmtId="0" fontId="129" fillId="0" borderId="1" xfId="0" applyFont="1" applyBorder="1" applyAlignment="1" applyProtection="1">
      <alignment horizontal="center" vertical="center"/>
      <protection/>
    </xf>
    <xf numFmtId="0" fontId="129" fillId="0" borderId="255" xfId="0" applyFont="1" applyBorder="1" applyAlignment="1" applyProtection="1">
      <alignment horizontal="center" vertical="center"/>
      <protection/>
    </xf>
    <xf numFmtId="0" fontId="130" fillId="0" borderId="94" xfId="0" applyNumberFormat="1" applyFont="1" applyBorder="1" applyAlignment="1" applyProtection="1">
      <alignment horizontal="center" vertical="center" shrinkToFit="1"/>
      <protection/>
    </xf>
    <xf numFmtId="0" fontId="130" fillId="0" borderId="1" xfId="0" applyNumberFormat="1" applyFont="1" applyBorder="1" applyAlignment="1" applyProtection="1">
      <alignment horizontal="center" vertical="center" shrinkToFit="1"/>
      <protection/>
    </xf>
    <xf numFmtId="0" fontId="130" fillId="0" borderId="255" xfId="0" applyNumberFormat="1" applyFont="1" applyBorder="1" applyAlignment="1" applyProtection="1">
      <alignment horizontal="center" vertical="center" shrinkToFit="1"/>
      <protection/>
    </xf>
    <xf numFmtId="0" fontId="127" fillId="7" borderId="71" xfId="0" applyFont="1" applyFill="1" applyBorder="1" applyAlignment="1" applyProtection="1">
      <alignment horizontal="left" vertical="center" indent="1"/>
      <protection/>
    </xf>
    <xf numFmtId="0" fontId="128" fillId="7" borderId="1" xfId="0" applyFont="1" applyFill="1" applyBorder="1" applyAlignment="1" applyProtection="1">
      <alignment horizontal="left" vertical="center" indent="1"/>
      <protection/>
    </xf>
    <xf numFmtId="0" fontId="128" fillId="7" borderId="72" xfId="0" applyFont="1" applyFill="1" applyBorder="1" applyAlignment="1" applyProtection="1">
      <alignment horizontal="left" vertical="center" indent="1"/>
      <protection/>
    </xf>
    <xf numFmtId="0" fontId="34" fillId="0" borderId="0" xfId="0" applyFont="1" applyBorder="1" applyAlignment="1">
      <alignment horizontal="center" vertical="center" shrinkToFit="1"/>
    </xf>
    <xf numFmtId="182" fontId="125" fillId="0" borderId="56" xfId="0" applyNumberFormat="1" applyFont="1" applyBorder="1" applyAlignment="1">
      <alignment horizontal="center" vertical="center" shrinkToFit="1"/>
    </xf>
    <xf numFmtId="0" fontId="87" fillId="0" borderId="56" xfId="0" applyFont="1" applyBorder="1" applyAlignment="1" applyProtection="1">
      <alignment horizontal="center" vertical="center"/>
      <protection/>
    </xf>
    <xf numFmtId="182" fontId="126" fillId="0" borderId="56" xfId="0" applyNumberFormat="1" applyFont="1" applyBorder="1" applyAlignment="1">
      <alignment horizontal="center" vertical="center" shrinkToFit="1"/>
    </xf>
    <xf numFmtId="0" fontId="87" fillId="0" borderId="56" xfId="0" applyFont="1" applyBorder="1" applyAlignment="1" applyProtection="1">
      <alignment horizontal="left" vertical="center"/>
      <protection/>
    </xf>
  </cellXfs>
  <cellStyles count="21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Percent" xfId="23"/>
    <cellStyle name="Hyperlink" xfId="24"/>
    <cellStyle name="Comma [0]" xfId="25"/>
    <cellStyle name="Comma" xfId="26"/>
    <cellStyle name="Currency [0]" xfId="27"/>
    <cellStyle name="Currency" xfId="28"/>
    <cellStyle name="標準_07i-youth_syosiki" xfId="29"/>
    <cellStyle name="標準_Sheet1" xfId="30"/>
    <cellStyle name="標準_学力検査処理97" xfId="31"/>
    <cellStyle name="標準_結果報告・対戦結果一覧表" xfId="32"/>
    <cellStyle name="Followed Hyperlink" xfId="33"/>
    <cellStyle name="網掛け" xfId="3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76200</xdr:rowOff>
    </xdr:from>
    <xdr:to>
      <xdr:col>35</xdr:col>
      <xdr:colOff>400050</xdr:colOff>
      <xdr:row>7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390525" y="1219200"/>
          <a:ext cx="161544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00" tIns="82800" rIns="118800" bIns="82800"/>
        <a:p>
          <a:pPr algn="l">
            <a:defRPr/>
          </a:pPr>
          <a:r>
            <a:rPr lang="en-US" cap="none" sz="1000" b="0" i="0" u="none" baseline="0"/>
            <a:t>１．ベンチ入りする選手２０名の各節背番号欄に背番号を記入する。
２．スターティングメンバーの背番号を○で囲む。
３．登録外枠出場選手は登録外欄に○印を記入する。
４．外国籍扱い選手は外国籍欄に●印を記入する。
５．1はＧＫ、2～11はＤＦ、守備的ＭＦ、ＭＦ、ＦＷの順で、各ポジションの右から順に記入する。
６．ベンチ入りするスタッフはチームスタッフの各節欄に1～6番を記入する。
７．各節の警告・退場・得点数を主管チームが記入する。（警告＝警、退場＝退で記入）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111918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111918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111918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111918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219075</xdr:colOff>
      <xdr:row>19</xdr:row>
      <xdr:rowOff>0</xdr:rowOff>
    </xdr:from>
    <xdr:to>
      <xdr:col>42</xdr:col>
      <xdr:colOff>219075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9925050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219075</xdr:colOff>
      <xdr:row>19</xdr:row>
      <xdr:rowOff>0</xdr:rowOff>
    </xdr:from>
    <xdr:to>
      <xdr:col>42</xdr:col>
      <xdr:colOff>219075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9925050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3" name="テキスト 53"/>
        <xdr:cNvSpPr txBox="1">
          <a:spLocks noChangeArrowheads="1"/>
        </xdr:cNvSpPr>
      </xdr:nvSpPr>
      <xdr:spPr>
        <a:xfrm>
          <a:off x="33909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4" name="テキスト 54"/>
        <xdr:cNvSpPr txBox="1">
          <a:spLocks noChangeArrowheads="1"/>
        </xdr:cNvSpPr>
      </xdr:nvSpPr>
      <xdr:spPr>
        <a:xfrm>
          <a:off x="33909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5" name="テキスト 55"/>
        <xdr:cNvSpPr txBox="1">
          <a:spLocks noChangeArrowheads="1"/>
        </xdr:cNvSpPr>
      </xdr:nvSpPr>
      <xdr:spPr>
        <a:xfrm>
          <a:off x="33909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6" name="テキスト 56"/>
        <xdr:cNvSpPr txBox="1">
          <a:spLocks noChangeArrowheads="1"/>
        </xdr:cNvSpPr>
      </xdr:nvSpPr>
      <xdr:spPr>
        <a:xfrm>
          <a:off x="33909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35</xdr:col>
      <xdr:colOff>85725</xdr:colOff>
      <xdr:row>19</xdr:row>
      <xdr:rowOff>0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7810500" y="690562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（33）</a:t>
          </a: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35</xdr:col>
      <xdr:colOff>85725</xdr:colOff>
      <xdr:row>19</xdr:row>
      <xdr:rowOff>0</xdr:rowOff>
    </xdr:to>
    <xdr:sp>
      <xdr:nvSpPr>
        <xdr:cNvPr id="28" name="テキスト 58"/>
        <xdr:cNvSpPr txBox="1">
          <a:spLocks noChangeArrowheads="1"/>
        </xdr:cNvSpPr>
      </xdr:nvSpPr>
      <xdr:spPr>
        <a:xfrm>
          <a:off x="7810500" y="690562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（34）</a:t>
          </a:r>
        </a:p>
      </xdr:txBody>
    </xdr:sp>
    <xdr:clientData/>
  </xdr:twoCellAnchor>
  <xdr:twoCellAnchor>
    <xdr:from>
      <xdr:col>40</xdr:col>
      <xdr:colOff>38100</xdr:colOff>
      <xdr:row>19</xdr:row>
      <xdr:rowOff>0</xdr:rowOff>
    </xdr:from>
    <xdr:to>
      <xdr:col>42</xdr:col>
      <xdr:colOff>9525</xdr:colOff>
      <xdr:row>19</xdr:row>
      <xdr:rowOff>0</xdr:rowOff>
    </xdr:to>
    <xdr:sp>
      <xdr:nvSpPr>
        <xdr:cNvPr id="29" name="テキスト 59"/>
        <xdr:cNvSpPr txBox="1">
          <a:spLocks noChangeArrowheads="1"/>
        </xdr:cNvSpPr>
      </xdr:nvSpPr>
      <xdr:spPr>
        <a:xfrm>
          <a:off x="9324975" y="690562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（35）</a:t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33</xdr:col>
      <xdr:colOff>0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2009775" y="3133725"/>
          <a:ext cx="5800725" cy="3524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1" name="テキスト 53"/>
        <xdr:cNvSpPr txBox="1">
          <a:spLocks noChangeArrowheads="1"/>
        </xdr:cNvSpPr>
      </xdr:nvSpPr>
      <xdr:spPr>
        <a:xfrm>
          <a:off x="421957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2" name="テキスト 54"/>
        <xdr:cNvSpPr txBox="1">
          <a:spLocks noChangeArrowheads="1"/>
        </xdr:cNvSpPr>
      </xdr:nvSpPr>
      <xdr:spPr>
        <a:xfrm>
          <a:off x="421957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3" name="テキスト 55"/>
        <xdr:cNvSpPr txBox="1">
          <a:spLocks noChangeArrowheads="1"/>
        </xdr:cNvSpPr>
      </xdr:nvSpPr>
      <xdr:spPr>
        <a:xfrm>
          <a:off x="421957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4" name="テキスト 56"/>
        <xdr:cNvSpPr txBox="1">
          <a:spLocks noChangeArrowheads="1"/>
        </xdr:cNvSpPr>
      </xdr:nvSpPr>
      <xdr:spPr>
        <a:xfrm>
          <a:off x="421957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25</xdr:col>
      <xdr:colOff>0</xdr:colOff>
      <xdr:row>19</xdr:row>
      <xdr:rowOff>0</xdr:rowOff>
    </xdr:to>
    <xdr:sp>
      <xdr:nvSpPr>
        <xdr:cNvPr id="35" name="テキスト 53"/>
        <xdr:cNvSpPr txBox="1">
          <a:spLocks noChangeArrowheads="1"/>
        </xdr:cNvSpPr>
      </xdr:nvSpPr>
      <xdr:spPr>
        <a:xfrm>
          <a:off x="504825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25</xdr:col>
      <xdr:colOff>0</xdr:colOff>
      <xdr:row>19</xdr:row>
      <xdr:rowOff>0</xdr:rowOff>
    </xdr:to>
    <xdr:sp>
      <xdr:nvSpPr>
        <xdr:cNvPr id="36" name="テキスト 54"/>
        <xdr:cNvSpPr txBox="1">
          <a:spLocks noChangeArrowheads="1"/>
        </xdr:cNvSpPr>
      </xdr:nvSpPr>
      <xdr:spPr>
        <a:xfrm>
          <a:off x="504825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25</xdr:col>
      <xdr:colOff>0</xdr:colOff>
      <xdr:row>19</xdr:row>
      <xdr:rowOff>0</xdr:rowOff>
    </xdr:to>
    <xdr:sp>
      <xdr:nvSpPr>
        <xdr:cNvPr id="37" name="テキスト 55"/>
        <xdr:cNvSpPr txBox="1">
          <a:spLocks noChangeArrowheads="1"/>
        </xdr:cNvSpPr>
      </xdr:nvSpPr>
      <xdr:spPr>
        <a:xfrm>
          <a:off x="504825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25</xdr:col>
      <xdr:colOff>0</xdr:colOff>
      <xdr:row>19</xdr:row>
      <xdr:rowOff>0</xdr:rowOff>
    </xdr:to>
    <xdr:sp>
      <xdr:nvSpPr>
        <xdr:cNvPr id="38" name="テキスト 56"/>
        <xdr:cNvSpPr txBox="1">
          <a:spLocks noChangeArrowheads="1"/>
        </xdr:cNvSpPr>
      </xdr:nvSpPr>
      <xdr:spPr>
        <a:xfrm>
          <a:off x="504825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28</xdr:col>
      <xdr:colOff>0</xdr:colOff>
      <xdr:row>19</xdr:row>
      <xdr:rowOff>0</xdr:rowOff>
    </xdr:to>
    <xdr:sp>
      <xdr:nvSpPr>
        <xdr:cNvPr id="39" name="テキスト 53"/>
        <xdr:cNvSpPr txBox="1">
          <a:spLocks noChangeArrowheads="1"/>
        </xdr:cNvSpPr>
      </xdr:nvSpPr>
      <xdr:spPr>
        <a:xfrm>
          <a:off x="587692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28</xdr:col>
      <xdr:colOff>0</xdr:colOff>
      <xdr:row>19</xdr:row>
      <xdr:rowOff>0</xdr:rowOff>
    </xdr:to>
    <xdr:sp>
      <xdr:nvSpPr>
        <xdr:cNvPr id="40" name="テキスト 54"/>
        <xdr:cNvSpPr txBox="1">
          <a:spLocks noChangeArrowheads="1"/>
        </xdr:cNvSpPr>
      </xdr:nvSpPr>
      <xdr:spPr>
        <a:xfrm>
          <a:off x="587692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28</xdr:col>
      <xdr:colOff>0</xdr:colOff>
      <xdr:row>19</xdr:row>
      <xdr:rowOff>0</xdr:rowOff>
    </xdr:to>
    <xdr:sp>
      <xdr:nvSpPr>
        <xdr:cNvPr id="41" name="テキスト 55"/>
        <xdr:cNvSpPr txBox="1">
          <a:spLocks noChangeArrowheads="1"/>
        </xdr:cNvSpPr>
      </xdr:nvSpPr>
      <xdr:spPr>
        <a:xfrm>
          <a:off x="587692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28</xdr:col>
      <xdr:colOff>0</xdr:colOff>
      <xdr:row>19</xdr:row>
      <xdr:rowOff>0</xdr:rowOff>
    </xdr:to>
    <xdr:sp>
      <xdr:nvSpPr>
        <xdr:cNvPr id="42" name="テキスト 56"/>
        <xdr:cNvSpPr txBox="1">
          <a:spLocks noChangeArrowheads="1"/>
        </xdr:cNvSpPr>
      </xdr:nvSpPr>
      <xdr:spPr>
        <a:xfrm>
          <a:off x="587692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31</xdr:col>
      <xdr:colOff>0</xdr:colOff>
      <xdr:row>19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67056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31</xdr:col>
      <xdr:colOff>0</xdr:colOff>
      <xdr:row>19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67056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31</xdr:col>
      <xdr:colOff>0</xdr:colOff>
      <xdr:row>19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67056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31</xdr:col>
      <xdr:colOff>0</xdr:colOff>
      <xdr:row>19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67056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1" name="Rectangle 6"/>
        <xdr:cNvSpPr>
          <a:spLocks/>
        </xdr:cNvSpPr>
      </xdr:nvSpPr>
      <xdr:spPr>
        <a:xfrm>
          <a:off x="542925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00" tIns="82800" rIns="118800" bIns="82800"/>
        <a:p>
          <a:pPr algn="l">
            <a:defRPr/>
          </a:pPr>
          <a:r>
            <a:rPr lang="en-US" cap="none" sz="1000" b="0" i="0" u="none" baseline="0"/>
            <a:t>１．選手の届出欄のベンチ入りする選手に1～20の番号を記入する。
２．番号のうち、1～11は先発メンバーを表す。
３．1はＧＫ、2～11はＤＦ、守備的ＭＦ、ＭＦ、ＦＷの順で、各ポジションの右から順に記入する。
４．チームスタッフの届出欄のベンチ入りするスタッフに1～6番を記入する。
５．出場停止処分を消化する選手の欄に記入する。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104775</xdr:colOff>
      <xdr:row>18</xdr:row>
      <xdr:rowOff>38100</xdr:rowOff>
    </xdr:from>
    <xdr:to>
      <xdr:col>36</xdr:col>
      <xdr:colOff>76200</xdr:colOff>
      <xdr:row>24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867275" y="4733925"/>
          <a:ext cx="257175" cy="1790700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28575</xdr:rowOff>
    </xdr:from>
    <xdr:to>
      <xdr:col>47</xdr:col>
      <xdr:colOff>114300</xdr:colOff>
      <xdr:row>3</xdr:row>
      <xdr:rowOff>123825</xdr:rowOff>
    </xdr:to>
    <xdr:sp>
      <xdr:nvSpPr>
        <xdr:cNvPr id="2" name="Rectangle 6"/>
        <xdr:cNvSpPr>
          <a:spLocks/>
        </xdr:cNvSpPr>
      </xdr:nvSpPr>
      <xdr:spPr>
        <a:xfrm>
          <a:off x="2047875" y="28575"/>
          <a:ext cx="4686300" cy="122872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i.</a:t>
          </a:r>
          <a:r>
            <a:rPr lang="en-US" cap="none" sz="2400" b="0" i="0" u="none" baseline="0">
              <a:solidFill>
                <a:srgbClr val="FFFFFF"/>
              </a:solidFill>
            </a:rPr>
            <a:t>League U-18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実施報告関係書類　綴</a:t>
          </a:r>
        </a:p>
      </xdr:txBody>
    </xdr:sp>
    <xdr:clientData/>
  </xdr:twoCellAnchor>
  <xdr:twoCellAnchor>
    <xdr:from>
      <xdr:col>34</xdr:col>
      <xdr:colOff>104775</xdr:colOff>
      <xdr:row>26</xdr:row>
      <xdr:rowOff>38100</xdr:rowOff>
    </xdr:from>
    <xdr:to>
      <xdr:col>36</xdr:col>
      <xdr:colOff>76200</xdr:colOff>
      <xdr:row>32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4867275" y="7172325"/>
          <a:ext cx="257175" cy="1790700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9</xdr:row>
      <xdr:rowOff>9525</xdr:rowOff>
    </xdr:from>
    <xdr:to>
      <xdr:col>30</xdr:col>
      <xdr:colOff>257175</xdr:colOff>
      <xdr:row>11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076950" y="2657475"/>
          <a:ext cx="2466975" cy="428625"/>
          <a:chOff x="638" y="223"/>
          <a:chExt cx="259" cy="4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12</xdr:row>
      <xdr:rowOff>123825</xdr:rowOff>
    </xdr:from>
    <xdr:to>
      <xdr:col>31</xdr:col>
      <xdr:colOff>19050</xdr:colOff>
      <xdr:row>12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076950" y="3324225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14</xdr:row>
      <xdr:rowOff>142875</xdr:rowOff>
    </xdr:from>
    <xdr:to>
      <xdr:col>30</xdr:col>
      <xdr:colOff>247650</xdr:colOff>
      <xdr:row>15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6057900" y="3838575"/>
          <a:ext cx="2476500" cy="247650"/>
          <a:chOff x="638" y="364"/>
          <a:chExt cx="260" cy="2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638" y="364"/>
            <a:ext cx="3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68" y="390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22</xdr:row>
      <xdr:rowOff>0</xdr:rowOff>
    </xdr:from>
    <xdr:to>
      <xdr:col>30</xdr:col>
      <xdr:colOff>257175</xdr:colOff>
      <xdr:row>24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6076950" y="5676900"/>
          <a:ext cx="2466975" cy="428625"/>
          <a:chOff x="638" y="223"/>
          <a:chExt cx="259" cy="45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27</xdr:row>
      <xdr:rowOff>161925</xdr:rowOff>
    </xdr:from>
    <xdr:to>
      <xdr:col>30</xdr:col>
      <xdr:colOff>266700</xdr:colOff>
      <xdr:row>29</xdr:row>
      <xdr:rowOff>104775</xdr:rowOff>
    </xdr:to>
    <xdr:grpSp>
      <xdr:nvGrpSpPr>
        <xdr:cNvPr id="11" name="Group 11"/>
        <xdr:cNvGrpSpPr>
          <a:grpSpLocks/>
        </xdr:cNvGrpSpPr>
      </xdr:nvGrpSpPr>
      <xdr:grpSpPr>
        <a:xfrm>
          <a:off x="6086475" y="6886575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30</xdr:row>
      <xdr:rowOff>190500</xdr:rowOff>
    </xdr:from>
    <xdr:to>
      <xdr:col>30</xdr:col>
      <xdr:colOff>266700</xdr:colOff>
      <xdr:row>32</xdr:row>
      <xdr:rowOff>133350</xdr:rowOff>
    </xdr:to>
    <xdr:grpSp>
      <xdr:nvGrpSpPr>
        <xdr:cNvPr id="14" name="Group 14"/>
        <xdr:cNvGrpSpPr>
          <a:grpSpLocks/>
        </xdr:cNvGrpSpPr>
      </xdr:nvGrpSpPr>
      <xdr:grpSpPr>
        <a:xfrm>
          <a:off x="6086475" y="765810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40</xdr:row>
      <xdr:rowOff>190500</xdr:rowOff>
    </xdr:from>
    <xdr:to>
      <xdr:col>30</xdr:col>
      <xdr:colOff>266700</xdr:colOff>
      <xdr:row>42</xdr:row>
      <xdr:rowOff>133350</xdr:rowOff>
    </xdr:to>
    <xdr:grpSp>
      <xdr:nvGrpSpPr>
        <xdr:cNvPr id="17" name="Group 17"/>
        <xdr:cNvGrpSpPr>
          <a:grpSpLocks/>
        </xdr:cNvGrpSpPr>
      </xdr:nvGrpSpPr>
      <xdr:grpSpPr>
        <a:xfrm>
          <a:off x="6086475" y="994410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47</xdr:row>
      <xdr:rowOff>190500</xdr:rowOff>
    </xdr:from>
    <xdr:to>
      <xdr:col>30</xdr:col>
      <xdr:colOff>266700</xdr:colOff>
      <xdr:row>49</xdr:row>
      <xdr:rowOff>133350</xdr:rowOff>
    </xdr:to>
    <xdr:grpSp>
      <xdr:nvGrpSpPr>
        <xdr:cNvPr id="20" name="Group 20"/>
        <xdr:cNvGrpSpPr>
          <a:grpSpLocks/>
        </xdr:cNvGrpSpPr>
      </xdr:nvGrpSpPr>
      <xdr:grpSpPr>
        <a:xfrm>
          <a:off x="6086475" y="1148715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219075</xdr:colOff>
      <xdr:row>21</xdr:row>
      <xdr:rowOff>0</xdr:rowOff>
    </xdr:from>
    <xdr:to>
      <xdr:col>45</xdr:col>
      <xdr:colOff>219075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107537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219075</xdr:colOff>
      <xdr:row>21</xdr:row>
      <xdr:rowOff>0</xdr:rowOff>
    </xdr:from>
    <xdr:to>
      <xdr:col>45</xdr:col>
      <xdr:colOff>219075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07537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3" name="テキスト 53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4" name="テキスト 54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5" name="テキスト 55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6" name="テキスト 56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38</xdr:col>
      <xdr:colOff>85725</xdr:colOff>
      <xdr:row>21</xdr:row>
      <xdr:rowOff>0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8639175" y="7334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（33）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38</xdr:col>
      <xdr:colOff>85725</xdr:colOff>
      <xdr:row>21</xdr:row>
      <xdr:rowOff>0</xdr:rowOff>
    </xdr:to>
    <xdr:sp>
      <xdr:nvSpPr>
        <xdr:cNvPr id="28" name="テキスト 58"/>
        <xdr:cNvSpPr txBox="1">
          <a:spLocks noChangeArrowheads="1"/>
        </xdr:cNvSpPr>
      </xdr:nvSpPr>
      <xdr:spPr>
        <a:xfrm>
          <a:off x="8639175" y="7334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（34）</a:t>
          </a:r>
        </a:p>
      </xdr:txBody>
    </xdr:sp>
    <xdr:clientData/>
  </xdr:twoCellAnchor>
  <xdr:twoCellAnchor>
    <xdr:from>
      <xdr:col>43</xdr:col>
      <xdr:colOff>38100</xdr:colOff>
      <xdr:row>21</xdr:row>
      <xdr:rowOff>0</xdr:rowOff>
    </xdr:from>
    <xdr:to>
      <xdr:col>45</xdr:col>
      <xdr:colOff>9525</xdr:colOff>
      <xdr:row>21</xdr:row>
      <xdr:rowOff>0</xdr:rowOff>
    </xdr:to>
    <xdr:sp>
      <xdr:nvSpPr>
        <xdr:cNvPr id="29" name="テキスト 59"/>
        <xdr:cNvSpPr txBox="1">
          <a:spLocks noChangeArrowheads="1"/>
        </xdr:cNvSpPr>
      </xdr:nvSpPr>
      <xdr:spPr>
        <a:xfrm>
          <a:off x="10153650" y="73342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（35）</a:t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36</xdr:col>
      <xdr:colOff>0</xdr:colOff>
      <xdr:row>19</xdr:row>
      <xdr:rowOff>247650</xdr:rowOff>
    </xdr:to>
    <xdr:sp>
      <xdr:nvSpPr>
        <xdr:cNvPr id="30" name="Line 30"/>
        <xdr:cNvSpPr>
          <a:spLocks/>
        </xdr:cNvSpPr>
      </xdr:nvSpPr>
      <xdr:spPr>
        <a:xfrm>
          <a:off x="2009775" y="3133725"/>
          <a:ext cx="6629400" cy="395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1" name="テキスト 53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2" name="テキスト 54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3" name="テキスト 55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4" name="テキスト 56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5" name="テキスト 53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6" name="テキスト 54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7" name="テキスト 55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8" name="テキスト 56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39" name="テキスト 53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0" name="テキスト 54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1" name="テキスト 55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2" name="テキスト 56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219075</xdr:colOff>
      <xdr:row>21</xdr:row>
      <xdr:rowOff>0</xdr:rowOff>
    </xdr:from>
    <xdr:to>
      <xdr:col>45</xdr:col>
      <xdr:colOff>219075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107537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219075</xdr:colOff>
      <xdr:row>21</xdr:row>
      <xdr:rowOff>0</xdr:rowOff>
    </xdr:from>
    <xdr:to>
      <xdr:col>45</xdr:col>
      <xdr:colOff>219075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07537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3" name="テキスト 53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4" name="テキスト 54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5" name="テキスト 55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6" name="テキスト 56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38</xdr:col>
      <xdr:colOff>85725</xdr:colOff>
      <xdr:row>21</xdr:row>
      <xdr:rowOff>0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8639175" y="7334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（33）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38</xdr:col>
      <xdr:colOff>85725</xdr:colOff>
      <xdr:row>21</xdr:row>
      <xdr:rowOff>0</xdr:rowOff>
    </xdr:to>
    <xdr:sp>
      <xdr:nvSpPr>
        <xdr:cNvPr id="28" name="テキスト 58"/>
        <xdr:cNvSpPr txBox="1">
          <a:spLocks noChangeArrowheads="1"/>
        </xdr:cNvSpPr>
      </xdr:nvSpPr>
      <xdr:spPr>
        <a:xfrm>
          <a:off x="8639175" y="7334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（34）</a:t>
          </a:r>
        </a:p>
      </xdr:txBody>
    </xdr:sp>
    <xdr:clientData/>
  </xdr:twoCellAnchor>
  <xdr:twoCellAnchor>
    <xdr:from>
      <xdr:col>43</xdr:col>
      <xdr:colOff>38100</xdr:colOff>
      <xdr:row>21</xdr:row>
      <xdr:rowOff>0</xdr:rowOff>
    </xdr:from>
    <xdr:to>
      <xdr:col>45</xdr:col>
      <xdr:colOff>9525</xdr:colOff>
      <xdr:row>21</xdr:row>
      <xdr:rowOff>0</xdr:rowOff>
    </xdr:to>
    <xdr:sp>
      <xdr:nvSpPr>
        <xdr:cNvPr id="29" name="テキスト 59"/>
        <xdr:cNvSpPr txBox="1">
          <a:spLocks noChangeArrowheads="1"/>
        </xdr:cNvSpPr>
      </xdr:nvSpPr>
      <xdr:spPr>
        <a:xfrm>
          <a:off x="10153650" y="73342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（35）</a:t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36</xdr:col>
      <xdr:colOff>0</xdr:colOff>
      <xdr:row>19</xdr:row>
      <xdr:rowOff>247650</xdr:rowOff>
    </xdr:to>
    <xdr:sp>
      <xdr:nvSpPr>
        <xdr:cNvPr id="30" name="Line 30"/>
        <xdr:cNvSpPr>
          <a:spLocks/>
        </xdr:cNvSpPr>
      </xdr:nvSpPr>
      <xdr:spPr>
        <a:xfrm>
          <a:off x="2009775" y="3133725"/>
          <a:ext cx="6629400" cy="395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1" name="テキスト 53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2" name="テキスト 54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3" name="テキスト 55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4" name="テキスト 56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5" name="テキスト 53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6" name="テキスト 54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7" name="テキスト 55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8" name="テキスト 56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39" name="テキスト 53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0" name="テキスト 54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1" name="テキスト 55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2" name="テキスト 56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219075</xdr:colOff>
      <xdr:row>21</xdr:row>
      <xdr:rowOff>0</xdr:rowOff>
    </xdr:from>
    <xdr:to>
      <xdr:col>45</xdr:col>
      <xdr:colOff>219075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107537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219075</xdr:colOff>
      <xdr:row>21</xdr:row>
      <xdr:rowOff>0</xdr:rowOff>
    </xdr:from>
    <xdr:to>
      <xdr:col>45</xdr:col>
      <xdr:colOff>219075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07537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3" name="テキスト 53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4" name="テキスト 54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5" name="テキスト 55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6" name="テキスト 56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38</xdr:col>
      <xdr:colOff>85725</xdr:colOff>
      <xdr:row>21</xdr:row>
      <xdr:rowOff>0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8639175" y="7334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（33）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38</xdr:col>
      <xdr:colOff>85725</xdr:colOff>
      <xdr:row>21</xdr:row>
      <xdr:rowOff>0</xdr:rowOff>
    </xdr:to>
    <xdr:sp>
      <xdr:nvSpPr>
        <xdr:cNvPr id="28" name="テキスト 58"/>
        <xdr:cNvSpPr txBox="1">
          <a:spLocks noChangeArrowheads="1"/>
        </xdr:cNvSpPr>
      </xdr:nvSpPr>
      <xdr:spPr>
        <a:xfrm>
          <a:off x="8639175" y="7334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（34）</a:t>
          </a:r>
        </a:p>
      </xdr:txBody>
    </xdr:sp>
    <xdr:clientData/>
  </xdr:twoCellAnchor>
  <xdr:twoCellAnchor>
    <xdr:from>
      <xdr:col>43</xdr:col>
      <xdr:colOff>38100</xdr:colOff>
      <xdr:row>21</xdr:row>
      <xdr:rowOff>0</xdr:rowOff>
    </xdr:from>
    <xdr:to>
      <xdr:col>45</xdr:col>
      <xdr:colOff>9525</xdr:colOff>
      <xdr:row>21</xdr:row>
      <xdr:rowOff>0</xdr:rowOff>
    </xdr:to>
    <xdr:sp>
      <xdr:nvSpPr>
        <xdr:cNvPr id="29" name="テキスト 59"/>
        <xdr:cNvSpPr txBox="1">
          <a:spLocks noChangeArrowheads="1"/>
        </xdr:cNvSpPr>
      </xdr:nvSpPr>
      <xdr:spPr>
        <a:xfrm>
          <a:off x="10153650" y="73342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（35）</a:t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36</xdr:col>
      <xdr:colOff>0</xdr:colOff>
      <xdr:row>19</xdr:row>
      <xdr:rowOff>247650</xdr:rowOff>
    </xdr:to>
    <xdr:sp>
      <xdr:nvSpPr>
        <xdr:cNvPr id="30" name="Line 30"/>
        <xdr:cNvSpPr>
          <a:spLocks/>
        </xdr:cNvSpPr>
      </xdr:nvSpPr>
      <xdr:spPr>
        <a:xfrm>
          <a:off x="2009775" y="3133725"/>
          <a:ext cx="6629400" cy="395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1" name="テキスト 53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2" name="テキスト 54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3" name="テキスト 55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4" name="テキスト 56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5" name="テキスト 53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6" name="テキスト 54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7" name="テキスト 55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8" name="テキスト 56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39" name="テキスト 53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0" name="テキスト 54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1" name="テキスト 55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2" name="テキスト 56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0</xdr:rowOff>
    </xdr:from>
    <xdr:to>
      <xdr:col>39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>
          <a:off x="9277350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0</xdr:rowOff>
    </xdr:from>
    <xdr:to>
      <xdr:col>49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1359217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219075</xdr:colOff>
      <xdr:row>21</xdr:row>
      <xdr:rowOff>0</xdr:rowOff>
    </xdr:from>
    <xdr:to>
      <xdr:col>45</xdr:col>
      <xdr:colOff>219075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107537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219075</xdr:colOff>
      <xdr:row>21</xdr:row>
      <xdr:rowOff>0</xdr:rowOff>
    </xdr:from>
    <xdr:to>
      <xdr:col>45</xdr:col>
      <xdr:colOff>219075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0753725" y="733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3" name="テキスト 53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4" name="テキスト 54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5" name="テキスト 55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6" name="テキスト 56"/>
        <xdr:cNvSpPr txBox="1">
          <a:spLocks noChangeArrowheads="1"/>
        </xdr:cNvSpPr>
      </xdr:nvSpPr>
      <xdr:spPr>
        <a:xfrm>
          <a:off x="33909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38</xdr:col>
      <xdr:colOff>85725</xdr:colOff>
      <xdr:row>21</xdr:row>
      <xdr:rowOff>0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8639175" y="7334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（33）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38</xdr:col>
      <xdr:colOff>85725</xdr:colOff>
      <xdr:row>21</xdr:row>
      <xdr:rowOff>0</xdr:rowOff>
    </xdr:to>
    <xdr:sp>
      <xdr:nvSpPr>
        <xdr:cNvPr id="28" name="テキスト 58"/>
        <xdr:cNvSpPr txBox="1">
          <a:spLocks noChangeArrowheads="1"/>
        </xdr:cNvSpPr>
      </xdr:nvSpPr>
      <xdr:spPr>
        <a:xfrm>
          <a:off x="8639175" y="7334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（34）</a:t>
          </a:r>
        </a:p>
      </xdr:txBody>
    </xdr:sp>
    <xdr:clientData/>
  </xdr:twoCellAnchor>
  <xdr:twoCellAnchor>
    <xdr:from>
      <xdr:col>43</xdr:col>
      <xdr:colOff>38100</xdr:colOff>
      <xdr:row>21</xdr:row>
      <xdr:rowOff>0</xdr:rowOff>
    </xdr:from>
    <xdr:to>
      <xdr:col>45</xdr:col>
      <xdr:colOff>9525</xdr:colOff>
      <xdr:row>21</xdr:row>
      <xdr:rowOff>0</xdr:rowOff>
    </xdr:to>
    <xdr:sp>
      <xdr:nvSpPr>
        <xdr:cNvPr id="29" name="テキスト 59"/>
        <xdr:cNvSpPr txBox="1">
          <a:spLocks noChangeArrowheads="1"/>
        </xdr:cNvSpPr>
      </xdr:nvSpPr>
      <xdr:spPr>
        <a:xfrm>
          <a:off x="10153650" y="73342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（35）</a:t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36</xdr:col>
      <xdr:colOff>0</xdr:colOff>
      <xdr:row>19</xdr:row>
      <xdr:rowOff>247650</xdr:rowOff>
    </xdr:to>
    <xdr:sp>
      <xdr:nvSpPr>
        <xdr:cNvPr id="30" name="Line 30"/>
        <xdr:cNvSpPr>
          <a:spLocks/>
        </xdr:cNvSpPr>
      </xdr:nvSpPr>
      <xdr:spPr>
        <a:xfrm>
          <a:off x="2009775" y="3133725"/>
          <a:ext cx="6629400" cy="395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1" name="テキスト 53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2" name="テキスト 54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3" name="テキスト 55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34" name="テキスト 56"/>
        <xdr:cNvSpPr txBox="1">
          <a:spLocks noChangeArrowheads="1"/>
        </xdr:cNvSpPr>
      </xdr:nvSpPr>
      <xdr:spPr>
        <a:xfrm>
          <a:off x="421957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5" name="テキスト 53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6" name="テキスト 54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7" name="テキスト 55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38" name="テキスト 56"/>
        <xdr:cNvSpPr txBox="1">
          <a:spLocks noChangeArrowheads="1"/>
        </xdr:cNvSpPr>
      </xdr:nvSpPr>
      <xdr:spPr>
        <a:xfrm>
          <a:off x="504825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39" name="テキスト 53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0" name="テキスト 54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1" name="テキスト 55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21</xdr:row>
      <xdr:rowOff>0</xdr:rowOff>
    </xdr:to>
    <xdr:sp>
      <xdr:nvSpPr>
        <xdr:cNvPr id="42" name="テキスト 56"/>
        <xdr:cNvSpPr txBox="1">
          <a:spLocks noChangeArrowheads="1"/>
        </xdr:cNvSpPr>
      </xdr:nvSpPr>
      <xdr:spPr>
        <a:xfrm>
          <a:off x="5876925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6705600" y="7334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111918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111918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>
          <a:off x="84486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111918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11191875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219075</xdr:colOff>
      <xdr:row>19</xdr:row>
      <xdr:rowOff>0</xdr:rowOff>
    </xdr:from>
    <xdr:to>
      <xdr:col>42</xdr:col>
      <xdr:colOff>219075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9925050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219075</xdr:colOff>
      <xdr:row>19</xdr:row>
      <xdr:rowOff>0</xdr:rowOff>
    </xdr:from>
    <xdr:to>
      <xdr:col>42</xdr:col>
      <xdr:colOff>219075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9925050" y="690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3" name="テキスト 53"/>
        <xdr:cNvSpPr txBox="1">
          <a:spLocks noChangeArrowheads="1"/>
        </xdr:cNvSpPr>
      </xdr:nvSpPr>
      <xdr:spPr>
        <a:xfrm>
          <a:off x="33909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4" name="テキスト 54"/>
        <xdr:cNvSpPr txBox="1">
          <a:spLocks noChangeArrowheads="1"/>
        </xdr:cNvSpPr>
      </xdr:nvSpPr>
      <xdr:spPr>
        <a:xfrm>
          <a:off x="33909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5" name="テキスト 55"/>
        <xdr:cNvSpPr txBox="1">
          <a:spLocks noChangeArrowheads="1"/>
        </xdr:cNvSpPr>
      </xdr:nvSpPr>
      <xdr:spPr>
        <a:xfrm>
          <a:off x="33909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6" name="テキスト 56"/>
        <xdr:cNvSpPr txBox="1">
          <a:spLocks noChangeArrowheads="1"/>
        </xdr:cNvSpPr>
      </xdr:nvSpPr>
      <xdr:spPr>
        <a:xfrm>
          <a:off x="33909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35</xdr:col>
      <xdr:colOff>85725</xdr:colOff>
      <xdr:row>19</xdr:row>
      <xdr:rowOff>0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7810500" y="690562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（33）</a:t>
          </a: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35</xdr:col>
      <xdr:colOff>85725</xdr:colOff>
      <xdr:row>19</xdr:row>
      <xdr:rowOff>0</xdr:rowOff>
    </xdr:to>
    <xdr:sp>
      <xdr:nvSpPr>
        <xdr:cNvPr id="28" name="テキスト 58"/>
        <xdr:cNvSpPr txBox="1">
          <a:spLocks noChangeArrowheads="1"/>
        </xdr:cNvSpPr>
      </xdr:nvSpPr>
      <xdr:spPr>
        <a:xfrm>
          <a:off x="7810500" y="690562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（34）</a:t>
          </a:r>
        </a:p>
      </xdr:txBody>
    </xdr:sp>
    <xdr:clientData/>
  </xdr:twoCellAnchor>
  <xdr:twoCellAnchor>
    <xdr:from>
      <xdr:col>40</xdr:col>
      <xdr:colOff>38100</xdr:colOff>
      <xdr:row>19</xdr:row>
      <xdr:rowOff>0</xdr:rowOff>
    </xdr:from>
    <xdr:to>
      <xdr:col>42</xdr:col>
      <xdr:colOff>9525</xdr:colOff>
      <xdr:row>19</xdr:row>
      <xdr:rowOff>0</xdr:rowOff>
    </xdr:to>
    <xdr:sp>
      <xdr:nvSpPr>
        <xdr:cNvPr id="29" name="テキスト 59"/>
        <xdr:cNvSpPr txBox="1">
          <a:spLocks noChangeArrowheads="1"/>
        </xdr:cNvSpPr>
      </xdr:nvSpPr>
      <xdr:spPr>
        <a:xfrm>
          <a:off x="9324975" y="690562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（35）</a:t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33</xdr:col>
      <xdr:colOff>0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2009775" y="3133725"/>
          <a:ext cx="5800725" cy="3524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1" name="テキスト 53"/>
        <xdr:cNvSpPr txBox="1">
          <a:spLocks noChangeArrowheads="1"/>
        </xdr:cNvSpPr>
      </xdr:nvSpPr>
      <xdr:spPr>
        <a:xfrm>
          <a:off x="421957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2" name="テキスト 54"/>
        <xdr:cNvSpPr txBox="1">
          <a:spLocks noChangeArrowheads="1"/>
        </xdr:cNvSpPr>
      </xdr:nvSpPr>
      <xdr:spPr>
        <a:xfrm>
          <a:off x="421957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3" name="テキスト 55"/>
        <xdr:cNvSpPr txBox="1">
          <a:spLocks noChangeArrowheads="1"/>
        </xdr:cNvSpPr>
      </xdr:nvSpPr>
      <xdr:spPr>
        <a:xfrm>
          <a:off x="421957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4" name="テキスト 56"/>
        <xdr:cNvSpPr txBox="1">
          <a:spLocks noChangeArrowheads="1"/>
        </xdr:cNvSpPr>
      </xdr:nvSpPr>
      <xdr:spPr>
        <a:xfrm>
          <a:off x="421957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25</xdr:col>
      <xdr:colOff>0</xdr:colOff>
      <xdr:row>19</xdr:row>
      <xdr:rowOff>0</xdr:rowOff>
    </xdr:to>
    <xdr:sp>
      <xdr:nvSpPr>
        <xdr:cNvPr id="35" name="テキスト 53"/>
        <xdr:cNvSpPr txBox="1">
          <a:spLocks noChangeArrowheads="1"/>
        </xdr:cNvSpPr>
      </xdr:nvSpPr>
      <xdr:spPr>
        <a:xfrm>
          <a:off x="504825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25</xdr:col>
      <xdr:colOff>0</xdr:colOff>
      <xdr:row>19</xdr:row>
      <xdr:rowOff>0</xdr:rowOff>
    </xdr:to>
    <xdr:sp>
      <xdr:nvSpPr>
        <xdr:cNvPr id="36" name="テキスト 54"/>
        <xdr:cNvSpPr txBox="1">
          <a:spLocks noChangeArrowheads="1"/>
        </xdr:cNvSpPr>
      </xdr:nvSpPr>
      <xdr:spPr>
        <a:xfrm>
          <a:off x="504825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25</xdr:col>
      <xdr:colOff>0</xdr:colOff>
      <xdr:row>19</xdr:row>
      <xdr:rowOff>0</xdr:rowOff>
    </xdr:to>
    <xdr:sp>
      <xdr:nvSpPr>
        <xdr:cNvPr id="37" name="テキスト 55"/>
        <xdr:cNvSpPr txBox="1">
          <a:spLocks noChangeArrowheads="1"/>
        </xdr:cNvSpPr>
      </xdr:nvSpPr>
      <xdr:spPr>
        <a:xfrm>
          <a:off x="504825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25</xdr:col>
      <xdr:colOff>0</xdr:colOff>
      <xdr:row>19</xdr:row>
      <xdr:rowOff>0</xdr:rowOff>
    </xdr:to>
    <xdr:sp>
      <xdr:nvSpPr>
        <xdr:cNvPr id="38" name="テキスト 56"/>
        <xdr:cNvSpPr txBox="1">
          <a:spLocks noChangeArrowheads="1"/>
        </xdr:cNvSpPr>
      </xdr:nvSpPr>
      <xdr:spPr>
        <a:xfrm>
          <a:off x="504825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28</xdr:col>
      <xdr:colOff>0</xdr:colOff>
      <xdr:row>19</xdr:row>
      <xdr:rowOff>0</xdr:rowOff>
    </xdr:to>
    <xdr:sp>
      <xdr:nvSpPr>
        <xdr:cNvPr id="39" name="テキスト 53"/>
        <xdr:cNvSpPr txBox="1">
          <a:spLocks noChangeArrowheads="1"/>
        </xdr:cNvSpPr>
      </xdr:nvSpPr>
      <xdr:spPr>
        <a:xfrm>
          <a:off x="587692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28</xdr:col>
      <xdr:colOff>0</xdr:colOff>
      <xdr:row>19</xdr:row>
      <xdr:rowOff>0</xdr:rowOff>
    </xdr:to>
    <xdr:sp>
      <xdr:nvSpPr>
        <xdr:cNvPr id="40" name="テキスト 54"/>
        <xdr:cNvSpPr txBox="1">
          <a:spLocks noChangeArrowheads="1"/>
        </xdr:cNvSpPr>
      </xdr:nvSpPr>
      <xdr:spPr>
        <a:xfrm>
          <a:off x="587692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28</xdr:col>
      <xdr:colOff>0</xdr:colOff>
      <xdr:row>19</xdr:row>
      <xdr:rowOff>0</xdr:rowOff>
    </xdr:to>
    <xdr:sp>
      <xdr:nvSpPr>
        <xdr:cNvPr id="41" name="テキスト 55"/>
        <xdr:cNvSpPr txBox="1">
          <a:spLocks noChangeArrowheads="1"/>
        </xdr:cNvSpPr>
      </xdr:nvSpPr>
      <xdr:spPr>
        <a:xfrm>
          <a:off x="587692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28</xdr:col>
      <xdr:colOff>0</xdr:colOff>
      <xdr:row>19</xdr:row>
      <xdr:rowOff>0</xdr:rowOff>
    </xdr:to>
    <xdr:sp>
      <xdr:nvSpPr>
        <xdr:cNvPr id="42" name="テキスト 56"/>
        <xdr:cNvSpPr txBox="1">
          <a:spLocks noChangeArrowheads="1"/>
        </xdr:cNvSpPr>
      </xdr:nvSpPr>
      <xdr:spPr>
        <a:xfrm>
          <a:off x="5876925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31</xdr:col>
      <xdr:colOff>0</xdr:colOff>
      <xdr:row>19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67056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（32）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31</xdr:col>
      <xdr:colOff>0</xdr:colOff>
      <xdr:row>19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67056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（31）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31</xdr:col>
      <xdr:colOff>0</xdr:colOff>
      <xdr:row>19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67056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（30）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31</xdr:col>
      <xdr:colOff>0</xdr:colOff>
      <xdr:row>19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6705600" y="69056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（29）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ATSUHIKO-KUBO\My%20Documents\&#23721;&#25163;&#30476;2&#31278;&#22996;&#21729;&#20250;&#12469;&#12483;&#12459;&#12540;&#35352;&#37682;&#29992;&#32025;&#21407;&#29256;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&#22823;&#20250;\&#21508;&#31278;&#22823;&#20250;&#35201;&#38917;\&#65423;&#65394;&#65412;&#65438;&#65399;&#65389;&#65426;&#65437;&#65412;\&#12469;&#12483;&#12459;&#12540;\&#65298;&#65293;&#65297;&#36914;&#36335;&#24076;&#26395;&#35519;&#26619;N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&#22823;&#20250;\&#21508;&#31278;&#22823;&#20250;&#35201;&#38917;\My%20Documents\&#29983;&#24466;&#20491;&#20154;&#12487;&#12540;&#12479;\H12&#21463;&#26908;&#29983;&#20303;&#2515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PLANNING\&#31478;&#25216;&#20250;&#12503;&#12521;&#12531;\&#12304;2&#31278;&#30003;&#36796;&#26360;&#12305;07&#65295;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データ抽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i-YOUTH　LEAGUE"/>
      <sheetName val="次年度i-YOUTH　LEAGUE参加申請書"/>
      <sheetName val="高総体"/>
      <sheetName val="高総体ｴﾝﾄﾘｰ変更"/>
      <sheetName val="県民体"/>
      <sheetName val="県民体エントリー変更"/>
      <sheetName val="選手権1～2次大会申込書"/>
      <sheetName val="選手権2次ｴﾝﾄﾘｰ変更"/>
      <sheetName val="選手権決勝大会"/>
      <sheetName val="新人大会申込書"/>
      <sheetName val="新人ｴﾝﾄﾘｰ変更"/>
      <sheetName val="選抜交流"/>
      <sheetName val="部員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A1:AR49"/>
  <sheetViews>
    <sheetView tabSelected="1" view="pageBreakPreview" zoomScale="60" zoomScaleNormal="75" workbookViewId="0" topLeftCell="A1">
      <selection activeCell="AA3" sqref="AA3"/>
    </sheetView>
  </sheetViews>
  <sheetFormatPr defaultColWidth="9.00390625" defaultRowHeight="13.5"/>
  <cols>
    <col min="1" max="1" width="5.625" style="518" customWidth="1"/>
    <col min="2" max="5" width="6.125" style="144" customWidth="1"/>
    <col min="6" max="8" width="6.125" style="518" customWidth="1"/>
    <col min="9" max="16" width="6.125" style="558" customWidth="1"/>
    <col min="17" max="24" width="6.125" style="559" customWidth="1"/>
    <col min="25" max="25" width="6.125" style="518" customWidth="1"/>
    <col min="26" max="26" width="18.50390625" style="518" customWidth="1"/>
    <col min="27" max="27" width="19.00390625" style="518" customWidth="1"/>
    <col min="28" max="16384" width="9.00390625" style="518" customWidth="1"/>
  </cols>
  <sheetData>
    <row r="1" spans="1:27" ht="57" customHeight="1" thickBot="1">
      <c r="A1" s="514"/>
      <c r="B1" s="515"/>
      <c r="C1" s="515"/>
      <c r="D1" s="515"/>
      <c r="E1" s="515"/>
      <c r="F1" s="514"/>
      <c r="G1" s="514"/>
      <c r="H1" s="514"/>
      <c r="I1" s="516"/>
      <c r="J1" s="516"/>
      <c r="K1" s="516"/>
      <c r="L1" s="516"/>
      <c r="M1" s="516"/>
      <c r="N1" s="516"/>
      <c r="O1" s="516"/>
      <c r="P1" s="516"/>
      <c r="Q1" s="517"/>
      <c r="R1" s="517"/>
      <c r="S1" s="517"/>
      <c r="T1" s="517"/>
      <c r="U1" s="517"/>
      <c r="V1" s="517"/>
      <c r="W1" s="517"/>
      <c r="X1" s="517"/>
      <c r="Y1" s="514"/>
      <c r="Z1" s="514"/>
      <c r="AA1" s="514"/>
    </row>
    <row r="2" spans="1:42" ht="49.5" customHeight="1" thickTop="1">
      <c r="A2" s="672" t="s">
        <v>580</v>
      </c>
      <c r="B2" s="673"/>
      <c r="C2" s="673"/>
      <c r="D2" s="649" t="s">
        <v>539</v>
      </c>
      <c r="E2" s="649"/>
      <c r="F2" s="649"/>
      <c r="G2" s="649"/>
      <c r="H2" s="649"/>
      <c r="I2" s="649"/>
      <c r="J2" s="649"/>
      <c r="K2" s="649"/>
      <c r="L2" s="650" t="s">
        <v>540</v>
      </c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33" t="s">
        <v>581</v>
      </c>
      <c r="Y2" s="634"/>
      <c r="Z2" s="514"/>
      <c r="AA2" s="514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</row>
    <row r="3" spans="1:32" ht="15" customHeight="1">
      <c r="A3" s="674" t="s">
        <v>541</v>
      </c>
      <c r="B3" s="675"/>
      <c r="C3" s="675"/>
      <c r="D3" s="676"/>
      <c r="E3" s="635" t="s">
        <v>542</v>
      </c>
      <c r="F3" s="636"/>
      <c r="G3" s="636"/>
      <c r="H3" s="637"/>
      <c r="I3" s="635" t="s">
        <v>543</v>
      </c>
      <c r="J3" s="636"/>
      <c r="K3" s="636"/>
      <c r="L3" s="638"/>
      <c r="M3" s="639" t="s">
        <v>199</v>
      </c>
      <c r="N3" s="640"/>
      <c r="O3" s="640"/>
      <c r="P3" s="643"/>
      <c r="Q3" s="644"/>
      <c r="R3" s="644"/>
      <c r="S3" s="644"/>
      <c r="T3" s="644"/>
      <c r="U3" s="644"/>
      <c r="V3" s="644"/>
      <c r="W3" s="644"/>
      <c r="X3" s="644"/>
      <c r="Y3" s="645"/>
      <c r="Z3" s="514"/>
      <c r="AA3" s="514"/>
      <c r="AB3" s="651"/>
      <c r="AC3" s="651"/>
      <c r="AD3" s="651"/>
      <c r="AE3" s="651"/>
      <c r="AF3" s="651"/>
    </row>
    <row r="4" spans="1:32" ht="15" customHeight="1">
      <c r="A4" s="677"/>
      <c r="B4" s="678"/>
      <c r="C4" s="678"/>
      <c r="D4" s="679"/>
      <c r="E4" s="652"/>
      <c r="F4" s="653"/>
      <c r="G4" s="653"/>
      <c r="H4" s="654"/>
      <c r="I4" s="658"/>
      <c r="J4" s="659"/>
      <c r="K4" s="659"/>
      <c r="L4" s="659"/>
      <c r="M4" s="641"/>
      <c r="N4" s="642"/>
      <c r="O4" s="642"/>
      <c r="P4" s="646"/>
      <c r="Q4" s="647"/>
      <c r="R4" s="647"/>
      <c r="S4" s="647"/>
      <c r="T4" s="647"/>
      <c r="U4" s="647"/>
      <c r="V4" s="647"/>
      <c r="W4" s="647"/>
      <c r="X4" s="647"/>
      <c r="Y4" s="648"/>
      <c r="Z4" s="514"/>
      <c r="AA4" s="514"/>
      <c r="AB4" s="651"/>
      <c r="AC4" s="651"/>
      <c r="AD4" s="651"/>
      <c r="AE4" s="651"/>
      <c r="AF4" s="651"/>
    </row>
    <row r="5" spans="1:32" ht="30" customHeight="1" thickBot="1">
      <c r="A5" s="680"/>
      <c r="B5" s="681"/>
      <c r="C5" s="681"/>
      <c r="D5" s="682"/>
      <c r="E5" s="655"/>
      <c r="F5" s="656"/>
      <c r="G5" s="656"/>
      <c r="H5" s="657"/>
      <c r="I5" s="628"/>
      <c r="J5" s="629"/>
      <c r="K5" s="629"/>
      <c r="L5" s="629"/>
      <c r="M5" s="630" t="s">
        <v>544</v>
      </c>
      <c r="N5" s="631"/>
      <c r="O5" s="625"/>
      <c r="P5" s="623" t="s">
        <v>582</v>
      </c>
      <c r="Q5" s="624"/>
      <c r="R5" s="624"/>
      <c r="S5" s="624"/>
      <c r="T5" s="620" t="s">
        <v>545</v>
      </c>
      <c r="U5" s="621"/>
      <c r="V5" s="622"/>
      <c r="W5" s="614"/>
      <c r="X5" s="614"/>
      <c r="Y5" s="615"/>
      <c r="Z5" s="514"/>
      <c r="AA5" s="514"/>
      <c r="AB5" s="651"/>
      <c r="AC5" s="651"/>
      <c r="AD5" s="651"/>
      <c r="AE5" s="651"/>
      <c r="AF5" s="651"/>
    </row>
    <row r="6" spans="1:27" ht="27.75" customHeight="1" thickTop="1">
      <c r="A6" s="616" t="s">
        <v>584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514"/>
      <c r="AA6" s="514"/>
    </row>
    <row r="7" spans="1:27" ht="27.75" customHeight="1" thickBot="1">
      <c r="A7" s="616"/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514"/>
      <c r="AA7" s="514"/>
    </row>
    <row r="8" spans="1:33" ht="27.75" customHeight="1" thickBot="1" thickTop="1">
      <c r="A8" s="617"/>
      <c r="B8" s="619" t="s">
        <v>547</v>
      </c>
      <c r="C8" s="613" t="s">
        <v>548</v>
      </c>
      <c r="D8" s="613"/>
      <c r="E8" s="613"/>
      <c r="F8" s="613"/>
      <c r="G8" s="613" t="s">
        <v>546</v>
      </c>
      <c r="H8" s="613"/>
      <c r="I8" s="613"/>
      <c r="J8" s="610" t="s">
        <v>549</v>
      </c>
      <c r="K8" s="605" t="s">
        <v>550</v>
      </c>
      <c r="L8" s="606"/>
      <c r="M8" s="607"/>
      <c r="N8" s="602" t="s">
        <v>551</v>
      </c>
      <c r="O8" s="600"/>
      <c r="P8" s="602" t="s">
        <v>552</v>
      </c>
      <c r="Q8" s="600"/>
      <c r="R8" s="598" t="s">
        <v>553</v>
      </c>
      <c r="S8" s="599"/>
      <c r="T8" s="594"/>
      <c r="U8" s="598" t="s">
        <v>554</v>
      </c>
      <c r="V8" s="599"/>
      <c r="W8" s="594"/>
      <c r="X8" s="598" t="s">
        <v>555</v>
      </c>
      <c r="Y8" s="592"/>
      <c r="Z8" s="514"/>
      <c r="AA8" s="514"/>
      <c r="AB8" s="590" t="s">
        <v>200</v>
      </c>
      <c r="AC8" s="589"/>
      <c r="AD8" s="520" t="s">
        <v>556</v>
      </c>
      <c r="AE8" s="520" t="s">
        <v>557</v>
      </c>
      <c r="AF8" s="520" t="s">
        <v>558</v>
      </c>
      <c r="AG8" s="521" t="s">
        <v>201</v>
      </c>
    </row>
    <row r="9" spans="1:27" ht="27.75" customHeight="1" thickBot="1">
      <c r="A9" s="618"/>
      <c r="B9" s="612"/>
      <c r="C9" s="609"/>
      <c r="D9" s="609"/>
      <c r="E9" s="609"/>
      <c r="F9" s="609"/>
      <c r="G9" s="609"/>
      <c r="H9" s="609"/>
      <c r="I9" s="609"/>
      <c r="J9" s="611"/>
      <c r="K9" s="608"/>
      <c r="L9" s="604"/>
      <c r="M9" s="603"/>
      <c r="N9" s="601"/>
      <c r="O9" s="597"/>
      <c r="P9" s="601"/>
      <c r="Q9" s="597"/>
      <c r="R9" s="595"/>
      <c r="S9" s="596"/>
      <c r="T9" s="591"/>
      <c r="U9" s="595"/>
      <c r="V9" s="596"/>
      <c r="W9" s="591"/>
      <c r="X9" s="595"/>
      <c r="Y9" s="593"/>
      <c r="Z9" s="514"/>
      <c r="AA9" s="514"/>
    </row>
    <row r="10" spans="1:44" ht="27.75" customHeight="1" thickBot="1">
      <c r="A10" s="522" t="s">
        <v>559</v>
      </c>
      <c r="B10" s="523"/>
      <c r="C10" s="584"/>
      <c r="D10" s="584"/>
      <c r="E10" s="584"/>
      <c r="F10" s="584"/>
      <c r="G10" s="585"/>
      <c r="H10" s="585"/>
      <c r="I10" s="585"/>
      <c r="J10" s="524"/>
      <c r="K10" s="586"/>
      <c r="L10" s="587"/>
      <c r="M10" s="588"/>
      <c r="N10" s="582"/>
      <c r="O10" s="583"/>
      <c r="P10" s="582"/>
      <c r="Q10" s="583"/>
      <c r="R10" s="582"/>
      <c r="S10" s="580"/>
      <c r="T10" s="583"/>
      <c r="U10" s="582"/>
      <c r="V10" s="580"/>
      <c r="W10" s="583"/>
      <c r="X10" s="581"/>
      <c r="Y10" s="578"/>
      <c r="Z10" s="514"/>
      <c r="AA10" s="514"/>
      <c r="AB10" s="590" t="s">
        <v>202</v>
      </c>
      <c r="AC10" s="589"/>
      <c r="AD10" s="525" t="s">
        <v>203</v>
      </c>
      <c r="AE10" s="525" t="s">
        <v>204</v>
      </c>
      <c r="AF10" s="525" t="s">
        <v>205</v>
      </c>
      <c r="AG10" s="525" t="s">
        <v>206</v>
      </c>
      <c r="AH10" s="526" t="s">
        <v>207</v>
      </c>
      <c r="AI10" s="527" t="s">
        <v>208</v>
      </c>
      <c r="AJ10" s="528"/>
      <c r="AK10" s="528"/>
      <c r="AL10" s="528"/>
      <c r="AM10" s="529"/>
      <c r="AO10" s="528"/>
      <c r="AP10" s="528"/>
      <c r="AQ10" s="528"/>
      <c r="AR10" s="530"/>
    </row>
    <row r="11" spans="1:32" ht="27.75" customHeight="1">
      <c r="A11" s="531" t="s">
        <v>560</v>
      </c>
      <c r="B11" s="532"/>
      <c r="C11" s="579"/>
      <c r="D11" s="579"/>
      <c r="E11" s="579"/>
      <c r="F11" s="579"/>
      <c r="G11" s="576"/>
      <c r="H11" s="576"/>
      <c r="I11" s="576"/>
      <c r="J11" s="533"/>
      <c r="K11" s="577"/>
      <c r="L11" s="564"/>
      <c r="M11" s="565"/>
      <c r="N11" s="566"/>
      <c r="O11" s="567"/>
      <c r="P11" s="566"/>
      <c r="Q11" s="567"/>
      <c r="R11" s="566"/>
      <c r="S11" s="568"/>
      <c r="T11" s="567"/>
      <c r="U11" s="566"/>
      <c r="V11" s="568"/>
      <c r="W11" s="567"/>
      <c r="X11" s="566"/>
      <c r="Y11" s="569"/>
      <c r="Z11" s="514"/>
      <c r="AA11" s="514"/>
      <c r="AC11" s="142"/>
      <c r="AD11" s="142"/>
      <c r="AE11" s="142"/>
      <c r="AF11" s="143"/>
    </row>
    <row r="12" spans="1:32" ht="27.75" customHeight="1">
      <c r="A12" s="531" t="s">
        <v>561</v>
      </c>
      <c r="B12" s="532"/>
      <c r="C12" s="579"/>
      <c r="D12" s="579"/>
      <c r="E12" s="579"/>
      <c r="F12" s="579"/>
      <c r="G12" s="576"/>
      <c r="H12" s="576"/>
      <c r="I12" s="576"/>
      <c r="J12" s="533"/>
      <c r="K12" s="577"/>
      <c r="L12" s="564"/>
      <c r="M12" s="565"/>
      <c r="N12" s="566"/>
      <c r="O12" s="567"/>
      <c r="P12" s="566"/>
      <c r="Q12" s="567"/>
      <c r="R12" s="566"/>
      <c r="S12" s="568"/>
      <c r="T12" s="567"/>
      <c r="U12" s="566"/>
      <c r="V12" s="568"/>
      <c r="W12" s="567"/>
      <c r="X12" s="566"/>
      <c r="Y12" s="569"/>
      <c r="Z12" s="514"/>
      <c r="AA12" s="514"/>
      <c r="AC12" s="142"/>
      <c r="AD12" s="142"/>
      <c r="AE12" s="142"/>
      <c r="AF12" s="143"/>
    </row>
    <row r="13" spans="1:32" ht="27.75" customHeight="1">
      <c r="A13" s="531" t="s">
        <v>562</v>
      </c>
      <c r="B13" s="532"/>
      <c r="C13" s="579"/>
      <c r="D13" s="579"/>
      <c r="E13" s="579"/>
      <c r="F13" s="579"/>
      <c r="G13" s="576"/>
      <c r="H13" s="576"/>
      <c r="I13" s="576"/>
      <c r="J13" s="533"/>
      <c r="K13" s="577"/>
      <c r="L13" s="564"/>
      <c r="M13" s="565"/>
      <c r="N13" s="566"/>
      <c r="O13" s="567"/>
      <c r="P13" s="566"/>
      <c r="Q13" s="567"/>
      <c r="R13" s="566"/>
      <c r="S13" s="568"/>
      <c r="T13" s="567"/>
      <c r="U13" s="566"/>
      <c r="V13" s="568"/>
      <c r="W13" s="567"/>
      <c r="X13" s="566"/>
      <c r="Y13" s="569"/>
      <c r="Z13" s="514"/>
      <c r="AA13" s="514"/>
      <c r="AC13" s="142"/>
      <c r="AD13" s="142"/>
      <c r="AE13" s="142"/>
      <c r="AF13" s="143"/>
    </row>
    <row r="14" spans="1:32" ht="27.75" customHeight="1">
      <c r="A14" s="531" t="s">
        <v>563</v>
      </c>
      <c r="B14" s="532"/>
      <c r="C14" s="579"/>
      <c r="D14" s="579"/>
      <c r="E14" s="579"/>
      <c r="F14" s="579"/>
      <c r="G14" s="576"/>
      <c r="H14" s="576"/>
      <c r="I14" s="576"/>
      <c r="J14" s="533"/>
      <c r="K14" s="577"/>
      <c r="L14" s="564"/>
      <c r="M14" s="565"/>
      <c r="N14" s="566"/>
      <c r="O14" s="567"/>
      <c r="P14" s="566"/>
      <c r="Q14" s="567"/>
      <c r="R14" s="566"/>
      <c r="S14" s="568"/>
      <c r="T14" s="567"/>
      <c r="U14" s="566"/>
      <c r="V14" s="568"/>
      <c r="W14" s="567"/>
      <c r="X14" s="566"/>
      <c r="Y14" s="569"/>
      <c r="Z14" s="514"/>
      <c r="AA14" s="514"/>
      <c r="AC14" s="142"/>
      <c r="AD14" s="142"/>
      <c r="AE14" s="142"/>
      <c r="AF14" s="143"/>
    </row>
    <row r="15" spans="1:32" ht="27.75" customHeight="1">
      <c r="A15" s="531" t="s">
        <v>564</v>
      </c>
      <c r="B15" s="532"/>
      <c r="C15" s="579"/>
      <c r="D15" s="579"/>
      <c r="E15" s="579"/>
      <c r="F15" s="579"/>
      <c r="G15" s="576"/>
      <c r="H15" s="576"/>
      <c r="I15" s="576"/>
      <c r="J15" s="533"/>
      <c r="K15" s="577"/>
      <c r="L15" s="564"/>
      <c r="M15" s="565"/>
      <c r="N15" s="566"/>
      <c r="O15" s="567"/>
      <c r="P15" s="566"/>
      <c r="Q15" s="567"/>
      <c r="R15" s="566"/>
      <c r="S15" s="568"/>
      <c r="T15" s="567"/>
      <c r="U15" s="566"/>
      <c r="V15" s="568"/>
      <c r="W15" s="567"/>
      <c r="X15" s="566"/>
      <c r="Y15" s="569"/>
      <c r="Z15" s="514"/>
      <c r="AA15" s="514"/>
      <c r="AC15" s="142"/>
      <c r="AD15" s="142"/>
      <c r="AE15" s="142"/>
      <c r="AF15" s="143"/>
    </row>
    <row r="16" spans="1:32" ht="27.75" customHeight="1">
      <c r="A16" s="531" t="s">
        <v>565</v>
      </c>
      <c r="B16" s="532"/>
      <c r="C16" s="579"/>
      <c r="D16" s="579"/>
      <c r="E16" s="579"/>
      <c r="F16" s="579"/>
      <c r="G16" s="576"/>
      <c r="H16" s="576"/>
      <c r="I16" s="576"/>
      <c r="J16" s="533"/>
      <c r="K16" s="577"/>
      <c r="L16" s="564"/>
      <c r="M16" s="565"/>
      <c r="N16" s="566"/>
      <c r="O16" s="567"/>
      <c r="P16" s="566"/>
      <c r="Q16" s="567"/>
      <c r="R16" s="566"/>
      <c r="S16" s="568"/>
      <c r="T16" s="567"/>
      <c r="U16" s="566"/>
      <c r="V16" s="568"/>
      <c r="W16" s="567"/>
      <c r="X16" s="566"/>
      <c r="Y16" s="569"/>
      <c r="Z16" s="514"/>
      <c r="AA16" s="514"/>
      <c r="AC16" s="142"/>
      <c r="AD16" s="142"/>
      <c r="AE16" s="142"/>
      <c r="AF16" s="143"/>
    </row>
    <row r="17" spans="1:32" ht="27.75" customHeight="1">
      <c r="A17" s="531" t="s">
        <v>566</v>
      </c>
      <c r="B17" s="532"/>
      <c r="C17" s="579"/>
      <c r="D17" s="579"/>
      <c r="E17" s="579"/>
      <c r="F17" s="579"/>
      <c r="G17" s="576"/>
      <c r="H17" s="576"/>
      <c r="I17" s="576"/>
      <c r="J17" s="533"/>
      <c r="K17" s="577"/>
      <c r="L17" s="564"/>
      <c r="M17" s="565"/>
      <c r="N17" s="566"/>
      <c r="O17" s="567"/>
      <c r="P17" s="566"/>
      <c r="Q17" s="567"/>
      <c r="R17" s="566"/>
      <c r="S17" s="568"/>
      <c r="T17" s="567"/>
      <c r="U17" s="566"/>
      <c r="V17" s="568"/>
      <c r="W17" s="567"/>
      <c r="X17" s="566"/>
      <c r="Y17" s="569"/>
      <c r="Z17" s="514"/>
      <c r="AA17" s="514"/>
      <c r="AC17" s="142"/>
      <c r="AD17" s="142"/>
      <c r="AE17" s="142"/>
      <c r="AF17" s="143"/>
    </row>
    <row r="18" spans="1:32" ht="27.75" customHeight="1">
      <c r="A18" s="531" t="s">
        <v>567</v>
      </c>
      <c r="B18" s="532"/>
      <c r="C18" s="579"/>
      <c r="D18" s="570"/>
      <c r="E18" s="570"/>
      <c r="F18" s="570"/>
      <c r="G18" s="576"/>
      <c r="H18" s="571"/>
      <c r="I18" s="571"/>
      <c r="J18" s="533"/>
      <c r="K18" s="577"/>
      <c r="L18" s="572"/>
      <c r="M18" s="573"/>
      <c r="N18" s="566"/>
      <c r="O18" s="573"/>
      <c r="P18" s="566"/>
      <c r="Q18" s="573"/>
      <c r="R18" s="566"/>
      <c r="S18" s="572"/>
      <c r="T18" s="573"/>
      <c r="U18" s="566"/>
      <c r="V18" s="572"/>
      <c r="W18" s="573"/>
      <c r="X18" s="574"/>
      <c r="Y18" s="575"/>
      <c r="Z18" s="514"/>
      <c r="AA18" s="514"/>
      <c r="AC18" s="142"/>
      <c r="AD18" s="142"/>
      <c r="AE18" s="142"/>
      <c r="AF18" s="143"/>
    </row>
    <row r="19" spans="1:32" ht="27.75" customHeight="1">
      <c r="A19" s="531" t="s">
        <v>568</v>
      </c>
      <c r="B19" s="532"/>
      <c r="C19" s="579"/>
      <c r="D19" s="579"/>
      <c r="E19" s="579"/>
      <c r="F19" s="579"/>
      <c r="G19" s="576"/>
      <c r="H19" s="576"/>
      <c r="I19" s="576"/>
      <c r="J19" s="533"/>
      <c r="K19" s="577"/>
      <c r="L19" s="564"/>
      <c r="M19" s="565"/>
      <c r="N19" s="566"/>
      <c r="O19" s="567"/>
      <c r="P19" s="566"/>
      <c r="Q19" s="567"/>
      <c r="R19" s="566"/>
      <c r="S19" s="568"/>
      <c r="T19" s="567"/>
      <c r="U19" s="566"/>
      <c r="V19" s="568"/>
      <c r="W19" s="567"/>
      <c r="X19" s="566"/>
      <c r="Y19" s="569"/>
      <c r="Z19" s="514"/>
      <c r="AA19" s="514"/>
      <c r="AC19" s="142"/>
      <c r="AD19" s="142"/>
      <c r="AE19" s="142"/>
      <c r="AF19" s="143"/>
    </row>
    <row r="20" spans="1:27" ht="27.75" customHeight="1">
      <c r="A20" s="531" t="s">
        <v>569</v>
      </c>
      <c r="B20" s="532"/>
      <c r="C20" s="579"/>
      <c r="D20" s="579"/>
      <c r="E20" s="579"/>
      <c r="F20" s="579"/>
      <c r="G20" s="576"/>
      <c r="H20" s="576"/>
      <c r="I20" s="576"/>
      <c r="J20" s="533"/>
      <c r="K20" s="577"/>
      <c r="L20" s="564"/>
      <c r="M20" s="565"/>
      <c r="N20" s="566"/>
      <c r="O20" s="567"/>
      <c r="P20" s="566"/>
      <c r="Q20" s="567"/>
      <c r="R20" s="566"/>
      <c r="S20" s="568"/>
      <c r="T20" s="567"/>
      <c r="U20" s="566"/>
      <c r="V20" s="568"/>
      <c r="W20" s="567"/>
      <c r="X20" s="566"/>
      <c r="Y20" s="569"/>
      <c r="Z20" s="519"/>
      <c r="AA20" s="514"/>
    </row>
    <row r="21" spans="1:27" ht="27.75" customHeight="1">
      <c r="A21" s="531" t="s">
        <v>570</v>
      </c>
      <c r="B21" s="532"/>
      <c r="C21" s="579"/>
      <c r="D21" s="579"/>
      <c r="E21" s="579"/>
      <c r="F21" s="579"/>
      <c r="G21" s="576"/>
      <c r="H21" s="576"/>
      <c r="I21" s="576"/>
      <c r="J21" s="533"/>
      <c r="K21" s="577"/>
      <c r="L21" s="564"/>
      <c r="M21" s="565"/>
      <c r="N21" s="566"/>
      <c r="O21" s="567"/>
      <c r="P21" s="566"/>
      <c r="Q21" s="567"/>
      <c r="R21" s="566"/>
      <c r="S21" s="568"/>
      <c r="T21" s="567"/>
      <c r="U21" s="566"/>
      <c r="V21" s="568"/>
      <c r="W21" s="567"/>
      <c r="X21" s="566"/>
      <c r="Y21" s="569"/>
      <c r="Z21" s="519"/>
      <c r="AA21" s="514"/>
    </row>
    <row r="22" spans="1:27" ht="27.75" customHeight="1">
      <c r="A22" s="531" t="s">
        <v>571</v>
      </c>
      <c r="B22" s="532"/>
      <c r="C22" s="579"/>
      <c r="D22" s="579"/>
      <c r="E22" s="579"/>
      <c r="F22" s="579"/>
      <c r="G22" s="576"/>
      <c r="H22" s="576"/>
      <c r="I22" s="576"/>
      <c r="J22" s="533"/>
      <c r="K22" s="577"/>
      <c r="L22" s="564"/>
      <c r="M22" s="565"/>
      <c r="N22" s="566"/>
      <c r="O22" s="567"/>
      <c r="P22" s="566"/>
      <c r="Q22" s="567"/>
      <c r="R22" s="566"/>
      <c r="S22" s="568"/>
      <c r="T22" s="567"/>
      <c r="U22" s="566"/>
      <c r="V22" s="568"/>
      <c r="W22" s="567"/>
      <c r="X22" s="566"/>
      <c r="Y22" s="569"/>
      <c r="Z22" s="519"/>
      <c r="AA22" s="514"/>
    </row>
    <row r="23" spans="1:27" ht="27.75" customHeight="1">
      <c r="A23" s="531" t="s">
        <v>572</v>
      </c>
      <c r="B23" s="532"/>
      <c r="C23" s="579"/>
      <c r="D23" s="579"/>
      <c r="E23" s="579"/>
      <c r="F23" s="579"/>
      <c r="G23" s="576"/>
      <c r="H23" s="576"/>
      <c r="I23" s="576"/>
      <c r="J23" s="533"/>
      <c r="K23" s="577"/>
      <c r="L23" s="564"/>
      <c r="M23" s="565"/>
      <c r="N23" s="566"/>
      <c r="O23" s="567"/>
      <c r="P23" s="566"/>
      <c r="Q23" s="567"/>
      <c r="R23" s="566"/>
      <c r="S23" s="568"/>
      <c r="T23" s="567"/>
      <c r="U23" s="566"/>
      <c r="V23" s="568"/>
      <c r="W23" s="567"/>
      <c r="X23" s="566"/>
      <c r="Y23" s="569"/>
      <c r="Z23" s="519"/>
      <c r="AA23" s="514"/>
    </row>
    <row r="24" spans="1:25" ht="27.75" customHeight="1" thickBot="1">
      <c r="A24" s="626" t="s">
        <v>573</v>
      </c>
      <c r="B24" s="513"/>
      <c r="C24" s="563"/>
      <c r="D24" s="563"/>
      <c r="E24" s="563"/>
      <c r="F24" s="563"/>
      <c r="G24" s="560"/>
      <c r="H24" s="560"/>
      <c r="I24" s="560"/>
      <c r="J24" s="627"/>
      <c r="K24" s="561"/>
      <c r="L24" s="562"/>
      <c r="M24" s="543"/>
      <c r="N24" s="660"/>
      <c r="O24" s="661"/>
      <c r="P24" s="660"/>
      <c r="Q24" s="661"/>
      <c r="R24" s="660"/>
      <c r="S24" s="662"/>
      <c r="T24" s="661"/>
      <c r="U24" s="660"/>
      <c r="V24" s="662"/>
      <c r="W24" s="661"/>
      <c r="X24" s="660"/>
      <c r="Y24" s="663"/>
    </row>
    <row r="25" spans="1:25" ht="27.75" customHeight="1" thickTop="1">
      <c r="A25" s="616" t="s">
        <v>583</v>
      </c>
      <c r="B25" s="616"/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6"/>
      <c r="P25" s="616"/>
      <c r="Q25" s="616"/>
      <c r="R25" s="616"/>
      <c r="S25" s="616"/>
      <c r="T25" s="616"/>
      <c r="U25" s="616"/>
      <c r="V25" s="616"/>
      <c r="W25" s="616"/>
      <c r="X25" s="616"/>
      <c r="Y25" s="616"/>
    </row>
    <row r="26" spans="1:25" ht="27.75" customHeight="1" thickBot="1">
      <c r="A26" s="616"/>
      <c r="B26" s="616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  <c r="V26" s="616"/>
      <c r="W26" s="616"/>
      <c r="X26" s="616"/>
      <c r="Y26" s="616"/>
    </row>
    <row r="27" spans="1:25" ht="27.75" customHeight="1" thickTop="1">
      <c r="A27" s="617"/>
      <c r="B27" s="619" t="s">
        <v>547</v>
      </c>
      <c r="C27" s="613" t="s">
        <v>548</v>
      </c>
      <c r="D27" s="613"/>
      <c r="E27" s="613"/>
      <c r="F27" s="613"/>
      <c r="G27" s="613" t="s">
        <v>546</v>
      </c>
      <c r="H27" s="613"/>
      <c r="I27" s="613"/>
      <c r="J27" s="610" t="s">
        <v>549</v>
      </c>
      <c r="K27" s="605" t="s">
        <v>550</v>
      </c>
      <c r="L27" s="606"/>
      <c r="M27" s="607"/>
      <c r="N27" s="602" t="s">
        <v>551</v>
      </c>
      <c r="O27" s="600"/>
      <c r="P27" s="602" t="s">
        <v>552</v>
      </c>
      <c r="Q27" s="600"/>
      <c r="R27" s="598" t="s">
        <v>553</v>
      </c>
      <c r="S27" s="599"/>
      <c r="T27" s="594"/>
      <c r="U27" s="598" t="s">
        <v>554</v>
      </c>
      <c r="V27" s="599"/>
      <c r="W27" s="594"/>
      <c r="X27" s="598" t="s">
        <v>555</v>
      </c>
      <c r="Y27" s="592"/>
    </row>
    <row r="28" spans="1:25" ht="27.75" customHeight="1">
      <c r="A28" s="618"/>
      <c r="B28" s="612"/>
      <c r="C28" s="609"/>
      <c r="D28" s="609"/>
      <c r="E28" s="609"/>
      <c r="F28" s="609"/>
      <c r="G28" s="609"/>
      <c r="H28" s="609"/>
      <c r="I28" s="609"/>
      <c r="J28" s="611"/>
      <c r="K28" s="608"/>
      <c r="L28" s="604"/>
      <c r="M28" s="603"/>
      <c r="N28" s="601"/>
      <c r="O28" s="597"/>
      <c r="P28" s="601"/>
      <c r="Q28" s="597"/>
      <c r="R28" s="595"/>
      <c r="S28" s="596"/>
      <c r="T28" s="591"/>
      <c r="U28" s="595"/>
      <c r="V28" s="596"/>
      <c r="W28" s="591"/>
      <c r="X28" s="595"/>
      <c r="Y28" s="593"/>
    </row>
    <row r="29" spans="1:25" ht="27.75" customHeight="1">
      <c r="A29" s="522" t="s">
        <v>559</v>
      </c>
      <c r="B29" s="523"/>
      <c r="C29" s="584"/>
      <c r="D29" s="584"/>
      <c r="E29" s="584"/>
      <c r="F29" s="584"/>
      <c r="G29" s="585"/>
      <c r="H29" s="585"/>
      <c r="I29" s="585"/>
      <c r="J29" s="524"/>
      <c r="K29" s="586"/>
      <c r="L29" s="587"/>
      <c r="M29" s="588"/>
      <c r="N29" s="582"/>
      <c r="O29" s="583"/>
      <c r="P29" s="582"/>
      <c r="Q29" s="583"/>
      <c r="R29" s="582"/>
      <c r="S29" s="580"/>
      <c r="T29" s="583"/>
      <c r="U29" s="582"/>
      <c r="V29" s="580"/>
      <c r="W29" s="583"/>
      <c r="X29" s="581"/>
      <c r="Y29" s="578"/>
    </row>
    <row r="30" spans="1:25" ht="27.75" customHeight="1">
      <c r="A30" s="531" t="s">
        <v>560</v>
      </c>
      <c r="B30" s="532"/>
      <c r="C30" s="579"/>
      <c r="D30" s="579"/>
      <c r="E30" s="579"/>
      <c r="F30" s="579"/>
      <c r="G30" s="576"/>
      <c r="H30" s="576"/>
      <c r="I30" s="576"/>
      <c r="J30" s="533"/>
      <c r="K30" s="577"/>
      <c r="L30" s="564"/>
      <c r="M30" s="565"/>
      <c r="N30" s="566"/>
      <c r="O30" s="567"/>
      <c r="P30" s="566"/>
      <c r="Q30" s="567"/>
      <c r="R30" s="566"/>
      <c r="S30" s="568"/>
      <c r="T30" s="567"/>
      <c r="U30" s="566"/>
      <c r="V30" s="568"/>
      <c r="W30" s="567"/>
      <c r="X30" s="566"/>
      <c r="Y30" s="569"/>
    </row>
    <row r="31" spans="1:25" ht="27.75" customHeight="1">
      <c r="A31" s="531" t="s">
        <v>561</v>
      </c>
      <c r="B31" s="532"/>
      <c r="C31" s="579"/>
      <c r="D31" s="579"/>
      <c r="E31" s="579"/>
      <c r="F31" s="579"/>
      <c r="G31" s="576"/>
      <c r="H31" s="576"/>
      <c r="I31" s="576"/>
      <c r="J31" s="533"/>
      <c r="K31" s="577"/>
      <c r="L31" s="564"/>
      <c r="M31" s="565"/>
      <c r="N31" s="566"/>
      <c r="O31" s="567"/>
      <c r="P31" s="566"/>
      <c r="Q31" s="567"/>
      <c r="R31" s="566"/>
      <c r="S31" s="568"/>
      <c r="T31" s="567"/>
      <c r="U31" s="566"/>
      <c r="V31" s="568"/>
      <c r="W31" s="567"/>
      <c r="X31" s="566"/>
      <c r="Y31" s="569"/>
    </row>
    <row r="32" spans="1:25" ht="27.75" customHeight="1">
      <c r="A32" s="531" t="s">
        <v>562</v>
      </c>
      <c r="B32" s="532"/>
      <c r="C32" s="579"/>
      <c r="D32" s="579"/>
      <c r="E32" s="579"/>
      <c r="F32" s="579"/>
      <c r="G32" s="576"/>
      <c r="H32" s="576"/>
      <c r="I32" s="576"/>
      <c r="J32" s="533"/>
      <c r="K32" s="577"/>
      <c r="L32" s="564"/>
      <c r="M32" s="565"/>
      <c r="N32" s="566"/>
      <c r="O32" s="567"/>
      <c r="P32" s="566"/>
      <c r="Q32" s="567"/>
      <c r="R32" s="566"/>
      <c r="S32" s="568"/>
      <c r="T32" s="567"/>
      <c r="U32" s="566"/>
      <c r="V32" s="568"/>
      <c r="W32" s="567"/>
      <c r="X32" s="566"/>
      <c r="Y32" s="569"/>
    </row>
    <row r="33" spans="1:25" ht="27.75" customHeight="1">
      <c r="A33" s="531" t="s">
        <v>563</v>
      </c>
      <c r="B33" s="532"/>
      <c r="C33" s="579"/>
      <c r="D33" s="579"/>
      <c r="E33" s="579"/>
      <c r="F33" s="579"/>
      <c r="G33" s="576"/>
      <c r="H33" s="576"/>
      <c r="I33" s="576"/>
      <c r="J33" s="533"/>
      <c r="K33" s="577"/>
      <c r="L33" s="564"/>
      <c r="M33" s="565"/>
      <c r="N33" s="566"/>
      <c r="O33" s="567"/>
      <c r="P33" s="566"/>
      <c r="Q33" s="567"/>
      <c r="R33" s="566"/>
      <c r="S33" s="568"/>
      <c r="T33" s="567"/>
      <c r="U33" s="566"/>
      <c r="V33" s="568"/>
      <c r="W33" s="567"/>
      <c r="X33" s="566"/>
      <c r="Y33" s="569"/>
    </row>
    <row r="34" spans="1:25" ht="27.75" customHeight="1">
      <c r="A34" s="531" t="s">
        <v>564</v>
      </c>
      <c r="B34" s="532"/>
      <c r="C34" s="579"/>
      <c r="D34" s="579"/>
      <c r="E34" s="579"/>
      <c r="F34" s="579"/>
      <c r="G34" s="576"/>
      <c r="H34" s="576"/>
      <c r="I34" s="576"/>
      <c r="J34" s="533"/>
      <c r="K34" s="577"/>
      <c r="L34" s="564"/>
      <c r="M34" s="565"/>
      <c r="N34" s="566"/>
      <c r="O34" s="567"/>
      <c r="P34" s="566"/>
      <c r="Q34" s="567"/>
      <c r="R34" s="566"/>
      <c r="S34" s="568"/>
      <c r="T34" s="567"/>
      <c r="U34" s="566"/>
      <c r="V34" s="568"/>
      <c r="W34" s="567"/>
      <c r="X34" s="566"/>
      <c r="Y34" s="569"/>
    </row>
    <row r="35" spans="1:25" ht="27.75" customHeight="1">
      <c r="A35" s="531" t="s">
        <v>565</v>
      </c>
      <c r="B35" s="532"/>
      <c r="C35" s="579"/>
      <c r="D35" s="579"/>
      <c r="E35" s="579"/>
      <c r="F35" s="579"/>
      <c r="G35" s="576"/>
      <c r="H35" s="576"/>
      <c r="I35" s="576"/>
      <c r="J35" s="533"/>
      <c r="K35" s="577"/>
      <c r="L35" s="564"/>
      <c r="M35" s="565"/>
      <c r="N35" s="566"/>
      <c r="O35" s="567"/>
      <c r="P35" s="566"/>
      <c r="Q35" s="567"/>
      <c r="R35" s="566"/>
      <c r="S35" s="568"/>
      <c r="T35" s="567"/>
      <c r="U35" s="566"/>
      <c r="V35" s="568"/>
      <c r="W35" s="567"/>
      <c r="X35" s="566"/>
      <c r="Y35" s="569"/>
    </row>
    <row r="36" spans="1:25" ht="27.75" customHeight="1">
      <c r="A36" s="531" t="s">
        <v>566</v>
      </c>
      <c r="B36" s="532"/>
      <c r="C36" s="579"/>
      <c r="D36" s="579"/>
      <c r="E36" s="579"/>
      <c r="F36" s="579"/>
      <c r="G36" s="576"/>
      <c r="H36" s="576"/>
      <c r="I36" s="576"/>
      <c r="J36" s="533"/>
      <c r="K36" s="577"/>
      <c r="L36" s="564"/>
      <c r="M36" s="565"/>
      <c r="N36" s="566"/>
      <c r="O36" s="567"/>
      <c r="P36" s="566"/>
      <c r="Q36" s="567"/>
      <c r="R36" s="566"/>
      <c r="S36" s="568"/>
      <c r="T36" s="567"/>
      <c r="U36" s="566"/>
      <c r="V36" s="568"/>
      <c r="W36" s="567"/>
      <c r="X36" s="566"/>
      <c r="Y36" s="569"/>
    </row>
    <row r="37" spans="1:25" ht="27.75" customHeight="1">
      <c r="A37" s="531" t="s">
        <v>567</v>
      </c>
      <c r="B37" s="532"/>
      <c r="C37" s="579"/>
      <c r="D37" s="570"/>
      <c r="E37" s="570"/>
      <c r="F37" s="570"/>
      <c r="G37" s="576"/>
      <c r="H37" s="571"/>
      <c r="I37" s="571"/>
      <c r="J37" s="533"/>
      <c r="K37" s="577"/>
      <c r="L37" s="572"/>
      <c r="M37" s="573"/>
      <c r="N37" s="566"/>
      <c r="O37" s="573"/>
      <c r="P37" s="566"/>
      <c r="Q37" s="573"/>
      <c r="R37" s="566"/>
      <c r="S37" s="572"/>
      <c r="T37" s="573"/>
      <c r="U37" s="566"/>
      <c r="V37" s="572"/>
      <c r="W37" s="573"/>
      <c r="X37" s="574"/>
      <c r="Y37" s="575"/>
    </row>
    <row r="38" spans="1:25" ht="27.75" customHeight="1">
      <c r="A38" s="531" t="s">
        <v>568</v>
      </c>
      <c r="B38" s="532"/>
      <c r="C38" s="579"/>
      <c r="D38" s="579"/>
      <c r="E38" s="579"/>
      <c r="F38" s="579"/>
      <c r="G38" s="576"/>
      <c r="H38" s="576"/>
      <c r="I38" s="576"/>
      <c r="J38" s="533"/>
      <c r="K38" s="577"/>
      <c r="L38" s="564"/>
      <c r="M38" s="565"/>
      <c r="N38" s="566"/>
      <c r="O38" s="567"/>
      <c r="P38" s="566"/>
      <c r="Q38" s="567"/>
      <c r="R38" s="566"/>
      <c r="S38" s="568"/>
      <c r="T38" s="567"/>
      <c r="U38" s="566"/>
      <c r="V38" s="568"/>
      <c r="W38" s="567"/>
      <c r="X38" s="566"/>
      <c r="Y38" s="569"/>
    </row>
    <row r="39" spans="1:25" ht="27.75" customHeight="1">
      <c r="A39" s="531" t="s">
        <v>569</v>
      </c>
      <c r="B39" s="532"/>
      <c r="C39" s="579"/>
      <c r="D39" s="579"/>
      <c r="E39" s="579"/>
      <c r="F39" s="579"/>
      <c r="G39" s="576"/>
      <c r="H39" s="576"/>
      <c r="I39" s="576"/>
      <c r="J39" s="533"/>
      <c r="K39" s="577"/>
      <c r="L39" s="564"/>
      <c r="M39" s="565"/>
      <c r="N39" s="566"/>
      <c r="O39" s="567"/>
      <c r="P39" s="566"/>
      <c r="Q39" s="567"/>
      <c r="R39" s="566"/>
      <c r="S39" s="568"/>
      <c r="T39" s="567"/>
      <c r="U39" s="566"/>
      <c r="V39" s="568"/>
      <c r="W39" s="567"/>
      <c r="X39" s="566"/>
      <c r="Y39" s="569"/>
    </row>
    <row r="40" spans="1:25" ht="27.75" customHeight="1">
      <c r="A40" s="531" t="s">
        <v>570</v>
      </c>
      <c r="B40" s="532"/>
      <c r="C40" s="579"/>
      <c r="D40" s="579"/>
      <c r="E40" s="579"/>
      <c r="F40" s="579"/>
      <c r="G40" s="576"/>
      <c r="H40" s="576"/>
      <c r="I40" s="576"/>
      <c r="J40" s="533"/>
      <c r="K40" s="577"/>
      <c r="L40" s="564"/>
      <c r="M40" s="565"/>
      <c r="N40" s="566"/>
      <c r="O40" s="567"/>
      <c r="P40" s="566"/>
      <c r="Q40" s="567"/>
      <c r="R40" s="566"/>
      <c r="S40" s="568"/>
      <c r="T40" s="567"/>
      <c r="U40" s="566"/>
      <c r="V40" s="568"/>
      <c r="W40" s="567"/>
      <c r="X40" s="566"/>
      <c r="Y40" s="569"/>
    </row>
    <row r="41" spans="1:25" ht="27.75" customHeight="1">
      <c r="A41" s="531" t="s">
        <v>571</v>
      </c>
      <c r="B41" s="532"/>
      <c r="C41" s="579"/>
      <c r="D41" s="579"/>
      <c r="E41" s="579"/>
      <c r="F41" s="579"/>
      <c r="G41" s="576"/>
      <c r="H41" s="576"/>
      <c r="I41" s="576"/>
      <c r="J41" s="533"/>
      <c r="K41" s="577"/>
      <c r="L41" s="564"/>
      <c r="M41" s="565"/>
      <c r="N41" s="566"/>
      <c r="O41" s="567"/>
      <c r="P41" s="566"/>
      <c r="Q41" s="567"/>
      <c r="R41" s="566"/>
      <c r="S41" s="568"/>
      <c r="T41" s="567"/>
      <c r="U41" s="566"/>
      <c r="V41" s="568"/>
      <c r="W41" s="567"/>
      <c r="X41" s="566"/>
      <c r="Y41" s="569"/>
    </row>
    <row r="42" spans="1:25" ht="27.75" customHeight="1">
      <c r="A42" s="531" t="s">
        <v>572</v>
      </c>
      <c r="B42" s="532"/>
      <c r="C42" s="579"/>
      <c r="D42" s="579"/>
      <c r="E42" s="579"/>
      <c r="F42" s="579"/>
      <c r="G42" s="576"/>
      <c r="H42" s="576"/>
      <c r="I42" s="576"/>
      <c r="J42" s="533"/>
      <c r="K42" s="577"/>
      <c r="L42" s="564"/>
      <c r="M42" s="565"/>
      <c r="N42" s="566"/>
      <c r="O42" s="567"/>
      <c r="P42" s="566"/>
      <c r="Q42" s="567"/>
      <c r="R42" s="566"/>
      <c r="S42" s="568"/>
      <c r="T42" s="567"/>
      <c r="U42" s="566"/>
      <c r="V42" s="568"/>
      <c r="W42" s="567"/>
      <c r="X42" s="566"/>
      <c r="Y42" s="569"/>
    </row>
    <row r="43" spans="1:25" ht="27.75" customHeight="1" thickBot="1">
      <c r="A43" s="531" t="s">
        <v>573</v>
      </c>
      <c r="B43" s="532"/>
      <c r="C43" s="579"/>
      <c r="D43" s="579"/>
      <c r="E43" s="579"/>
      <c r="F43" s="579"/>
      <c r="G43" s="576"/>
      <c r="H43" s="576"/>
      <c r="I43" s="576"/>
      <c r="J43" s="533"/>
      <c r="K43" s="577"/>
      <c r="L43" s="564"/>
      <c r="M43" s="565"/>
      <c r="N43" s="566"/>
      <c r="O43" s="567"/>
      <c r="P43" s="566"/>
      <c r="Q43" s="567"/>
      <c r="R43" s="566"/>
      <c r="S43" s="568"/>
      <c r="T43" s="567"/>
      <c r="U43" s="566"/>
      <c r="V43" s="568"/>
      <c r="W43" s="567"/>
      <c r="X43" s="566"/>
      <c r="Y43" s="569"/>
    </row>
    <row r="44" spans="1:25" ht="27.75" customHeight="1" thickTop="1">
      <c r="A44" s="534"/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6"/>
    </row>
    <row r="45" spans="1:25" ht="27.75" customHeight="1">
      <c r="A45" s="664" t="s">
        <v>585</v>
      </c>
      <c r="B45" s="665"/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65"/>
      <c r="V45" s="665"/>
      <c r="W45" s="665"/>
      <c r="X45" s="665"/>
      <c r="Y45" s="666"/>
    </row>
    <row r="46" spans="1:25" ht="27.75" customHeight="1" thickBot="1">
      <c r="A46" s="537"/>
      <c r="B46" s="667">
        <v>2008</v>
      </c>
      <c r="C46" s="667"/>
      <c r="D46" s="538" t="s">
        <v>574</v>
      </c>
      <c r="E46" s="512"/>
      <c r="F46" s="539" t="s">
        <v>575</v>
      </c>
      <c r="G46" s="512"/>
      <c r="H46" s="539" t="s">
        <v>576</v>
      </c>
      <c r="I46" s="540"/>
      <c r="J46" s="668" t="s">
        <v>577</v>
      </c>
      <c r="K46" s="668"/>
      <c r="L46" s="668"/>
      <c r="M46" s="669"/>
      <c r="N46" s="669"/>
      <c r="O46" s="669"/>
      <c r="P46" s="669"/>
      <c r="Q46" s="669"/>
      <c r="R46" s="669"/>
      <c r="S46" s="669"/>
      <c r="T46" s="541"/>
      <c r="U46" s="541"/>
      <c r="V46" s="541"/>
      <c r="W46" s="542"/>
      <c r="X46" s="544"/>
      <c r="Y46" s="545"/>
    </row>
    <row r="47" spans="1:25" ht="27.75" customHeight="1" thickTop="1">
      <c r="A47" s="537"/>
      <c r="B47" s="546"/>
      <c r="C47" s="546"/>
      <c r="D47" s="547"/>
      <c r="E47" s="546"/>
      <c r="F47" s="548"/>
      <c r="G47" s="546"/>
      <c r="H47" s="548"/>
      <c r="I47" s="540"/>
      <c r="J47" s="549"/>
      <c r="K47" s="550"/>
      <c r="L47" s="550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42"/>
      <c r="X47" s="544"/>
      <c r="Y47" s="545"/>
    </row>
    <row r="48" spans="1:25" ht="27.75" customHeight="1">
      <c r="A48" s="537"/>
      <c r="B48" s="552"/>
      <c r="C48" s="553"/>
      <c r="D48" s="553"/>
      <c r="E48" s="552"/>
      <c r="F48" s="553"/>
      <c r="G48"/>
      <c r="H48"/>
      <c r="I48"/>
      <c r="J48"/>
      <c r="K48"/>
      <c r="L48"/>
      <c r="M48" s="670" t="s">
        <v>578</v>
      </c>
      <c r="N48" s="670"/>
      <c r="O48" s="670"/>
      <c r="P48" s="671"/>
      <c r="Q48" s="671"/>
      <c r="R48" s="671"/>
      <c r="S48" s="671"/>
      <c r="T48" s="671"/>
      <c r="U48" s="671"/>
      <c r="V48" s="671"/>
      <c r="W48" s="554" t="s">
        <v>579</v>
      </c>
      <c r="X48" s="544"/>
      <c r="Y48" s="545"/>
    </row>
    <row r="49" spans="1:25" ht="27.75" customHeight="1" thickBot="1">
      <c r="A49" s="555"/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6"/>
      <c r="X49" s="556"/>
      <c r="Y49" s="557"/>
    </row>
    <row r="50" ht="14.25" thickTop="1"/>
  </sheetData>
  <mergeCells count="288">
    <mergeCell ref="P43:Q43"/>
    <mergeCell ref="R43:T43"/>
    <mergeCell ref="U43:W43"/>
    <mergeCell ref="X43:Y43"/>
    <mergeCell ref="C43:F43"/>
    <mergeCell ref="G43:I43"/>
    <mergeCell ref="K43:M43"/>
    <mergeCell ref="N43:O43"/>
    <mergeCell ref="P42:Q42"/>
    <mergeCell ref="R42:T42"/>
    <mergeCell ref="U42:W42"/>
    <mergeCell ref="X42:Y42"/>
    <mergeCell ref="C42:F42"/>
    <mergeCell ref="G42:I42"/>
    <mergeCell ref="K42:M42"/>
    <mergeCell ref="N42:O42"/>
    <mergeCell ref="P41:Q41"/>
    <mergeCell ref="R41:T41"/>
    <mergeCell ref="U41:W41"/>
    <mergeCell ref="X41:Y41"/>
    <mergeCell ref="C41:F41"/>
    <mergeCell ref="G41:I41"/>
    <mergeCell ref="K41:M41"/>
    <mergeCell ref="N41:O41"/>
    <mergeCell ref="P40:Q40"/>
    <mergeCell ref="R40:T40"/>
    <mergeCell ref="U40:W40"/>
    <mergeCell ref="X40:Y40"/>
    <mergeCell ref="C40:F40"/>
    <mergeCell ref="G40:I40"/>
    <mergeCell ref="K40:M40"/>
    <mergeCell ref="N40:O40"/>
    <mergeCell ref="P39:Q39"/>
    <mergeCell ref="R39:T39"/>
    <mergeCell ref="U39:W39"/>
    <mergeCell ref="X39:Y39"/>
    <mergeCell ref="C39:F39"/>
    <mergeCell ref="G39:I39"/>
    <mergeCell ref="K39:M39"/>
    <mergeCell ref="N39:O39"/>
    <mergeCell ref="P38:Q38"/>
    <mergeCell ref="R38:T38"/>
    <mergeCell ref="U38:W38"/>
    <mergeCell ref="X38:Y38"/>
    <mergeCell ref="C38:F38"/>
    <mergeCell ref="G38:I38"/>
    <mergeCell ref="K38:M38"/>
    <mergeCell ref="N38:O38"/>
    <mergeCell ref="P37:Q37"/>
    <mergeCell ref="R37:T37"/>
    <mergeCell ref="U37:W37"/>
    <mergeCell ref="X37:Y37"/>
    <mergeCell ref="C37:F37"/>
    <mergeCell ref="G37:I37"/>
    <mergeCell ref="K37:M37"/>
    <mergeCell ref="N37:O37"/>
    <mergeCell ref="P36:Q36"/>
    <mergeCell ref="R36:T36"/>
    <mergeCell ref="U36:W36"/>
    <mergeCell ref="X36:Y36"/>
    <mergeCell ref="C36:F36"/>
    <mergeCell ref="G36:I36"/>
    <mergeCell ref="K36:M36"/>
    <mergeCell ref="N36:O36"/>
    <mergeCell ref="P35:Q35"/>
    <mergeCell ref="R35:T35"/>
    <mergeCell ref="U35:W35"/>
    <mergeCell ref="X35:Y35"/>
    <mergeCell ref="C35:F35"/>
    <mergeCell ref="G35:I35"/>
    <mergeCell ref="K35:M35"/>
    <mergeCell ref="N35:O35"/>
    <mergeCell ref="P34:Q34"/>
    <mergeCell ref="R34:T34"/>
    <mergeCell ref="U34:W34"/>
    <mergeCell ref="X34:Y34"/>
    <mergeCell ref="C34:F34"/>
    <mergeCell ref="G34:I34"/>
    <mergeCell ref="K34:M34"/>
    <mergeCell ref="N34:O34"/>
    <mergeCell ref="P33:Q33"/>
    <mergeCell ref="R33:T33"/>
    <mergeCell ref="U33:W33"/>
    <mergeCell ref="X33:Y33"/>
    <mergeCell ref="C33:F33"/>
    <mergeCell ref="G33:I33"/>
    <mergeCell ref="K33:M33"/>
    <mergeCell ref="N33:O33"/>
    <mergeCell ref="P32:Q32"/>
    <mergeCell ref="R32:T32"/>
    <mergeCell ref="U32:W32"/>
    <mergeCell ref="X32:Y32"/>
    <mergeCell ref="C32:F32"/>
    <mergeCell ref="G32:I32"/>
    <mergeCell ref="K32:M32"/>
    <mergeCell ref="N32:O32"/>
    <mergeCell ref="P31:Q31"/>
    <mergeCell ref="R31:T31"/>
    <mergeCell ref="U31:W31"/>
    <mergeCell ref="X31:Y31"/>
    <mergeCell ref="C31:F31"/>
    <mergeCell ref="G31:I31"/>
    <mergeCell ref="K31:M31"/>
    <mergeCell ref="N31:O31"/>
    <mergeCell ref="P30:Q30"/>
    <mergeCell ref="R30:T30"/>
    <mergeCell ref="U30:W30"/>
    <mergeCell ref="X30:Y30"/>
    <mergeCell ref="C30:F30"/>
    <mergeCell ref="G30:I30"/>
    <mergeCell ref="K30:M30"/>
    <mergeCell ref="N30:O30"/>
    <mergeCell ref="U27:W28"/>
    <mergeCell ref="X27:Y28"/>
    <mergeCell ref="C29:F29"/>
    <mergeCell ref="G29:I29"/>
    <mergeCell ref="K29:M29"/>
    <mergeCell ref="N29:O29"/>
    <mergeCell ref="P29:Q29"/>
    <mergeCell ref="R29:T29"/>
    <mergeCell ref="U29:W29"/>
    <mergeCell ref="X29:Y29"/>
    <mergeCell ref="K27:M28"/>
    <mergeCell ref="N27:O28"/>
    <mergeCell ref="P27:Q28"/>
    <mergeCell ref="R27:T28"/>
    <mergeCell ref="M48:O48"/>
    <mergeCell ref="P48:V48"/>
    <mergeCell ref="A2:C2"/>
    <mergeCell ref="A3:D5"/>
    <mergeCell ref="A25:Y26"/>
    <mergeCell ref="A27:A28"/>
    <mergeCell ref="B27:B28"/>
    <mergeCell ref="C27:F28"/>
    <mergeCell ref="G27:I28"/>
    <mergeCell ref="J27:J28"/>
    <mergeCell ref="A45:Y45"/>
    <mergeCell ref="B46:C46"/>
    <mergeCell ref="J46:L46"/>
    <mergeCell ref="M46:S46"/>
    <mergeCell ref="P24:Q24"/>
    <mergeCell ref="R24:T24"/>
    <mergeCell ref="U24:W24"/>
    <mergeCell ref="X24:Y24"/>
    <mergeCell ref="C24:F24"/>
    <mergeCell ref="G24:I24"/>
    <mergeCell ref="K24:M24"/>
    <mergeCell ref="N24:O24"/>
    <mergeCell ref="P23:Q23"/>
    <mergeCell ref="R23:T23"/>
    <mergeCell ref="U23:W23"/>
    <mergeCell ref="X23:Y23"/>
    <mergeCell ref="C23:F23"/>
    <mergeCell ref="G23:I23"/>
    <mergeCell ref="K23:M23"/>
    <mergeCell ref="N23:O23"/>
    <mergeCell ref="P22:Q22"/>
    <mergeCell ref="R22:T22"/>
    <mergeCell ref="U22:W22"/>
    <mergeCell ref="X22:Y22"/>
    <mergeCell ref="C22:F22"/>
    <mergeCell ref="G22:I22"/>
    <mergeCell ref="K22:M22"/>
    <mergeCell ref="N22:O22"/>
    <mergeCell ref="P21:Q21"/>
    <mergeCell ref="R21:T21"/>
    <mergeCell ref="U21:W21"/>
    <mergeCell ref="X21:Y21"/>
    <mergeCell ref="C21:F21"/>
    <mergeCell ref="G21:I21"/>
    <mergeCell ref="K21:M21"/>
    <mergeCell ref="N21:O21"/>
    <mergeCell ref="P20:Q20"/>
    <mergeCell ref="R20:T20"/>
    <mergeCell ref="U20:W20"/>
    <mergeCell ref="X20:Y20"/>
    <mergeCell ref="C20:F20"/>
    <mergeCell ref="G20:I20"/>
    <mergeCell ref="K20:M20"/>
    <mergeCell ref="N20:O20"/>
    <mergeCell ref="P19:Q19"/>
    <mergeCell ref="R19:T19"/>
    <mergeCell ref="U19:W19"/>
    <mergeCell ref="X19:Y19"/>
    <mergeCell ref="C19:F19"/>
    <mergeCell ref="G19:I19"/>
    <mergeCell ref="K19:M19"/>
    <mergeCell ref="N19:O19"/>
    <mergeCell ref="P18:Q18"/>
    <mergeCell ref="R18:T18"/>
    <mergeCell ref="U18:W18"/>
    <mergeCell ref="X18:Y18"/>
    <mergeCell ref="C18:F18"/>
    <mergeCell ref="G18:I18"/>
    <mergeCell ref="K18:M18"/>
    <mergeCell ref="N18:O18"/>
    <mergeCell ref="P17:Q17"/>
    <mergeCell ref="R17:T17"/>
    <mergeCell ref="U17:W17"/>
    <mergeCell ref="X17:Y17"/>
    <mergeCell ref="C17:F17"/>
    <mergeCell ref="G17:I17"/>
    <mergeCell ref="K17:M17"/>
    <mergeCell ref="N17:O17"/>
    <mergeCell ref="P16:Q16"/>
    <mergeCell ref="R16:T16"/>
    <mergeCell ref="U16:W16"/>
    <mergeCell ref="X16:Y16"/>
    <mergeCell ref="C16:F16"/>
    <mergeCell ref="G16:I16"/>
    <mergeCell ref="K16:M16"/>
    <mergeCell ref="N16:O16"/>
    <mergeCell ref="P15:Q15"/>
    <mergeCell ref="R15:T15"/>
    <mergeCell ref="U15:W15"/>
    <mergeCell ref="X15:Y15"/>
    <mergeCell ref="C15:F15"/>
    <mergeCell ref="G15:I15"/>
    <mergeCell ref="K15:M15"/>
    <mergeCell ref="N15:O15"/>
    <mergeCell ref="P14:Q14"/>
    <mergeCell ref="R14:T14"/>
    <mergeCell ref="U14:W14"/>
    <mergeCell ref="X14:Y14"/>
    <mergeCell ref="C14:F14"/>
    <mergeCell ref="G14:I14"/>
    <mergeCell ref="K14:M14"/>
    <mergeCell ref="N14:O14"/>
    <mergeCell ref="P13:Q13"/>
    <mergeCell ref="R13:T13"/>
    <mergeCell ref="U13:W13"/>
    <mergeCell ref="X13:Y13"/>
    <mergeCell ref="C13:F13"/>
    <mergeCell ref="G13:I13"/>
    <mergeCell ref="K13:M13"/>
    <mergeCell ref="N13:O13"/>
    <mergeCell ref="P12:Q12"/>
    <mergeCell ref="R12:T12"/>
    <mergeCell ref="U12:W12"/>
    <mergeCell ref="X12:Y12"/>
    <mergeCell ref="C12:F12"/>
    <mergeCell ref="G12:I12"/>
    <mergeCell ref="K12:M12"/>
    <mergeCell ref="N12:O12"/>
    <mergeCell ref="X10:Y10"/>
    <mergeCell ref="AB10:AC10"/>
    <mergeCell ref="C11:F11"/>
    <mergeCell ref="G11:I11"/>
    <mergeCell ref="K11:M11"/>
    <mergeCell ref="N11:O11"/>
    <mergeCell ref="P11:Q11"/>
    <mergeCell ref="R11:T11"/>
    <mergeCell ref="U11:W11"/>
    <mergeCell ref="X11:Y11"/>
    <mergeCell ref="U8:W9"/>
    <mergeCell ref="X8:Y9"/>
    <mergeCell ref="AB8:AC8"/>
    <mergeCell ref="C10:F10"/>
    <mergeCell ref="G10:I10"/>
    <mergeCell ref="K10:M10"/>
    <mergeCell ref="N10:O10"/>
    <mergeCell ref="P10:Q10"/>
    <mergeCell ref="R10:T10"/>
    <mergeCell ref="U10:W10"/>
    <mergeCell ref="A6:Y7"/>
    <mergeCell ref="A8:A9"/>
    <mergeCell ref="B8:B9"/>
    <mergeCell ref="C8:F9"/>
    <mergeCell ref="G8:I9"/>
    <mergeCell ref="J8:J9"/>
    <mergeCell ref="K8:M9"/>
    <mergeCell ref="N8:O9"/>
    <mergeCell ref="P8:Q9"/>
    <mergeCell ref="R8:T9"/>
    <mergeCell ref="AB3:AF5"/>
    <mergeCell ref="E4:H5"/>
    <mergeCell ref="I4:L5"/>
    <mergeCell ref="M5:O5"/>
    <mergeCell ref="P5:S5"/>
    <mergeCell ref="T5:U5"/>
    <mergeCell ref="V5:Y5"/>
    <mergeCell ref="X2:Y2"/>
    <mergeCell ref="E3:H3"/>
    <mergeCell ref="I3:L3"/>
    <mergeCell ref="M3:O4"/>
    <mergeCell ref="P3:Y4"/>
    <mergeCell ref="D2:K2"/>
    <mergeCell ref="L2:W2"/>
  </mergeCells>
  <dataValidations count="1">
    <dataValidation type="list" allowBlank="1" showInputMessage="1" showErrorMessage="1" error="リストから入力してください!" sqref="B10:B24 B29:B43">
      <formula1>#REF!</formula1>
    </dataValidation>
  </dataValidations>
  <printOptions/>
  <pageMargins left="0.75" right="0.75" top="1" bottom="1" header="0.512" footer="0.512"/>
  <pageSetup horizontalDpi="300" verticalDpi="3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tabColor indexed="45"/>
    <pageSetUpPr fitToPage="1"/>
  </sheetPr>
  <dimension ref="A1:AM192"/>
  <sheetViews>
    <sheetView zoomScale="98" zoomScaleNormal="98" workbookViewId="0" topLeftCell="A29">
      <selection activeCell="D4" sqref="D4:AB4"/>
    </sheetView>
  </sheetViews>
  <sheetFormatPr defaultColWidth="9.00390625" defaultRowHeight="13.5"/>
  <cols>
    <col min="1" max="31" width="3.625" style="209" customWidth="1"/>
    <col min="32" max="16384" width="9.00390625" style="206" customWidth="1"/>
  </cols>
  <sheetData>
    <row r="1" spans="1:31" ht="6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1:31" ht="30" customHeight="1">
      <c r="A2" s="1425" t="s">
        <v>13</v>
      </c>
      <c r="B2" s="1425"/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  <c r="P2" s="1425"/>
      <c r="Q2" s="1425"/>
      <c r="R2" s="1425"/>
      <c r="S2" s="1425"/>
      <c r="T2" s="1425"/>
      <c r="U2" s="1425"/>
      <c r="V2" s="1425"/>
      <c r="W2" s="1425"/>
      <c r="X2" s="1425"/>
      <c r="Y2" s="1425"/>
      <c r="Z2" s="1425"/>
      <c r="AA2" s="1425"/>
      <c r="AB2" s="1425"/>
      <c r="AC2" s="206"/>
      <c r="AD2" s="206"/>
      <c r="AE2" s="206"/>
    </row>
    <row r="3" spans="1:31" ht="4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</row>
    <row r="4" spans="1:28" s="214" customFormat="1" ht="24.75" customHeight="1">
      <c r="A4" s="1450" t="s">
        <v>301</v>
      </c>
      <c r="B4" s="1450"/>
      <c r="C4" s="1450"/>
      <c r="D4" s="1436" t="s">
        <v>537</v>
      </c>
      <c r="E4" s="1436"/>
      <c r="F4" s="1436"/>
      <c r="G4" s="1436"/>
      <c r="H4" s="1436"/>
      <c r="I4" s="1436"/>
      <c r="J4" s="1436"/>
      <c r="K4" s="1436"/>
      <c r="L4" s="1436"/>
      <c r="M4" s="1436"/>
      <c r="N4" s="1436"/>
      <c r="O4" s="1436"/>
      <c r="P4" s="1436"/>
      <c r="Q4" s="1436"/>
      <c r="R4" s="1436"/>
      <c r="S4" s="1436"/>
      <c r="T4" s="1436"/>
      <c r="U4" s="1436"/>
      <c r="V4" s="1436"/>
      <c r="W4" s="1436"/>
      <c r="X4" s="1436"/>
      <c r="Y4" s="1436"/>
      <c r="Z4" s="1436"/>
      <c r="AA4" s="1436"/>
      <c r="AB4" s="1436"/>
    </row>
    <row r="5" spans="1:39" s="214" customFormat="1" ht="24.75" customHeight="1">
      <c r="A5" s="1450" t="s">
        <v>302</v>
      </c>
      <c r="B5" s="1450"/>
      <c r="C5" s="1450"/>
      <c r="D5" s="1437">
        <v>90</v>
      </c>
      <c r="E5" s="1437"/>
      <c r="F5" s="1437"/>
      <c r="G5" s="1437"/>
      <c r="H5" s="1437"/>
      <c r="I5" s="1437"/>
      <c r="J5" s="215" t="s">
        <v>117</v>
      </c>
      <c r="L5" s="1430" t="s">
        <v>303</v>
      </c>
      <c r="M5" s="1430"/>
      <c r="N5" s="1427"/>
      <c r="O5" s="1427"/>
      <c r="P5" s="1427"/>
      <c r="Q5" s="1427"/>
      <c r="R5" s="1427"/>
      <c r="S5" s="1427"/>
      <c r="T5" s="215" t="s">
        <v>117</v>
      </c>
      <c r="AG5" s="1451"/>
      <c r="AH5" s="1451"/>
      <c r="AI5" s="1451"/>
      <c r="AJ5" s="1451"/>
      <c r="AK5" s="1451"/>
      <c r="AL5" s="1451"/>
      <c r="AM5" s="217"/>
    </row>
    <row r="6" spans="1:28" s="214" customFormat="1" ht="24.75" customHeight="1">
      <c r="A6" s="1450" t="s">
        <v>304</v>
      </c>
      <c r="B6" s="1450"/>
      <c r="C6" s="1450"/>
      <c r="D6" s="218" t="s">
        <v>326</v>
      </c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216"/>
      <c r="P6" s="207" t="s">
        <v>305</v>
      </c>
      <c r="Q6" s="216"/>
      <c r="R6" s="218" t="s">
        <v>327</v>
      </c>
      <c r="S6" s="1452"/>
      <c r="T6" s="1452"/>
      <c r="U6" s="1452"/>
      <c r="V6" s="1452"/>
      <c r="W6" s="1452"/>
      <c r="X6" s="1452"/>
      <c r="Y6" s="1452"/>
      <c r="Z6" s="1452"/>
      <c r="AA6" s="1452"/>
      <c r="AB6" s="1452"/>
    </row>
    <row r="7" spans="1:28" s="214" customFormat="1" ht="24.75" customHeight="1">
      <c r="A7" s="1450" t="s">
        <v>306</v>
      </c>
      <c r="B7" s="1450"/>
      <c r="C7" s="1450"/>
      <c r="D7" s="1435"/>
      <c r="E7" s="1435"/>
      <c r="F7" s="219" t="s">
        <v>329</v>
      </c>
      <c r="G7" s="1435"/>
      <c r="H7" s="1435"/>
      <c r="I7" s="220"/>
      <c r="J7" s="1435" t="s">
        <v>330</v>
      </c>
      <c r="K7" s="1435"/>
      <c r="L7" s="1435"/>
      <c r="M7" s="1435" t="s">
        <v>330</v>
      </c>
      <c r="N7" s="1435"/>
      <c r="O7" s="1435"/>
      <c r="P7" s="207" t="s">
        <v>328</v>
      </c>
      <c r="Q7" s="1435" t="s">
        <v>331</v>
      </c>
      <c r="R7" s="1435"/>
      <c r="S7" s="1435"/>
      <c r="T7" s="1435" t="s">
        <v>331</v>
      </c>
      <c r="U7" s="1435"/>
      <c r="V7" s="1435"/>
      <c r="X7" s="1433" t="s">
        <v>334</v>
      </c>
      <c r="Y7" s="1433"/>
      <c r="Z7" s="1432" t="s">
        <v>331</v>
      </c>
      <c r="AA7" s="1432"/>
      <c r="AB7" s="1432"/>
    </row>
    <row r="8" spans="1:23" s="214" customFormat="1" ht="24.75" customHeight="1">
      <c r="A8" s="1450" t="s">
        <v>307</v>
      </c>
      <c r="B8" s="1450"/>
      <c r="C8" s="1450"/>
      <c r="D8" s="1431"/>
      <c r="E8" s="1431"/>
      <c r="F8" s="1431"/>
      <c r="G8" s="214" t="s">
        <v>313</v>
      </c>
      <c r="H8" s="1427"/>
      <c r="I8" s="1431"/>
      <c r="J8" s="214" t="s">
        <v>332</v>
      </c>
      <c r="K8" s="1427"/>
      <c r="L8" s="1427"/>
      <c r="M8" s="214" t="s">
        <v>336</v>
      </c>
      <c r="N8" s="1427"/>
      <c r="O8" s="1431"/>
      <c r="P8" s="214" t="s">
        <v>335</v>
      </c>
      <c r="Q8" s="1431"/>
      <c r="R8" s="1427"/>
      <c r="S8" s="214" t="s">
        <v>117</v>
      </c>
      <c r="T8" s="1434" t="s">
        <v>333</v>
      </c>
      <c r="U8" s="1434"/>
      <c r="V8" s="1434"/>
      <c r="W8" s="1434"/>
    </row>
    <row r="9" spans="1:28" s="214" customFormat="1" ht="24.75" customHeight="1">
      <c r="A9" s="1450" t="s">
        <v>308</v>
      </c>
      <c r="B9" s="1450"/>
      <c r="C9" s="1450"/>
      <c r="D9" s="1431"/>
      <c r="E9" s="1431"/>
      <c r="F9" s="1431"/>
      <c r="G9" s="1431"/>
      <c r="H9" s="1431"/>
      <c r="I9" s="1431"/>
      <c r="J9" s="1431"/>
      <c r="K9" s="1431"/>
      <c r="L9" s="1431"/>
      <c r="M9" s="1431"/>
      <c r="N9" s="1431"/>
      <c r="O9" s="1431"/>
      <c r="P9" s="1431"/>
      <c r="Q9" s="1431"/>
      <c r="R9" s="1431"/>
      <c r="S9" s="1431"/>
      <c r="T9" s="1431"/>
      <c r="U9" s="1431"/>
      <c r="V9" s="1431"/>
      <c r="W9" s="1431"/>
      <c r="X9" s="1431"/>
      <c r="Y9" s="1431"/>
      <c r="Z9" s="1431"/>
      <c r="AA9" s="1431"/>
      <c r="AB9" s="1431"/>
    </row>
    <row r="10" spans="1:28" s="214" customFormat="1" ht="24.75" customHeight="1">
      <c r="A10" s="1450" t="s">
        <v>113</v>
      </c>
      <c r="B10" s="1450"/>
      <c r="C10" s="1450"/>
      <c r="D10" s="1427"/>
      <c r="E10" s="1427"/>
      <c r="F10" s="1427"/>
      <c r="G10" s="1427"/>
      <c r="H10" s="1427"/>
      <c r="I10" s="1427"/>
      <c r="J10" s="1430" t="s">
        <v>337</v>
      </c>
      <c r="K10" s="1430"/>
      <c r="L10" s="1427"/>
      <c r="M10" s="1427"/>
      <c r="N10" s="1427"/>
      <c r="O10" s="1429" t="s">
        <v>338</v>
      </c>
      <c r="P10" s="1429"/>
      <c r="Q10" s="1429"/>
      <c r="R10" s="1427"/>
      <c r="S10" s="1427"/>
      <c r="T10" s="1427"/>
      <c r="U10" s="1427"/>
      <c r="V10" s="1427"/>
      <c r="W10" s="1427"/>
      <c r="X10" s="1430" t="s">
        <v>337</v>
      </c>
      <c r="Y10" s="1430"/>
      <c r="Z10" s="1427"/>
      <c r="AA10" s="1427"/>
      <c r="AB10" s="1427"/>
    </row>
    <row r="11" spans="1:28" s="214" customFormat="1" ht="24.75" customHeight="1">
      <c r="A11" s="1450" t="s">
        <v>309</v>
      </c>
      <c r="B11" s="1450"/>
      <c r="C11" s="1450"/>
      <c r="D11" s="1427"/>
      <c r="E11" s="1427"/>
      <c r="F11" s="1427"/>
      <c r="G11" s="1427"/>
      <c r="H11" s="1427"/>
      <c r="I11" s="1427"/>
      <c r="J11" s="1428" t="s">
        <v>337</v>
      </c>
      <c r="K11" s="1428"/>
      <c r="L11" s="1427"/>
      <c r="M11" s="1427"/>
      <c r="N11" s="1427"/>
      <c r="O11" s="1426" t="s">
        <v>11</v>
      </c>
      <c r="P11" s="1426"/>
      <c r="Q11" s="1426"/>
      <c r="R11" s="1427"/>
      <c r="S11" s="1427"/>
      <c r="T11" s="1427"/>
      <c r="U11" s="1427"/>
      <c r="V11" s="1427"/>
      <c r="W11" s="1427"/>
      <c r="X11" s="1428" t="s">
        <v>337</v>
      </c>
      <c r="Y11" s="1428"/>
      <c r="Z11" s="1427"/>
      <c r="AA11" s="1427"/>
      <c r="AB11" s="1427"/>
    </row>
    <row r="12" s="214" customFormat="1" ht="4.5" customHeight="1"/>
    <row r="13" s="214" customFormat="1" ht="24.75" customHeight="1">
      <c r="A13" s="214" t="s">
        <v>310</v>
      </c>
    </row>
    <row r="14" spans="1:31" ht="24.75" customHeight="1">
      <c r="A14" s="1447"/>
      <c r="B14" s="1447"/>
      <c r="C14" s="1447"/>
      <c r="D14" s="1447"/>
      <c r="E14" s="1447"/>
      <c r="F14" s="1447"/>
      <c r="G14" s="1447"/>
      <c r="H14" s="1447"/>
      <c r="I14" s="1447"/>
      <c r="J14" s="1447"/>
      <c r="K14" s="1447"/>
      <c r="L14" s="1447"/>
      <c r="M14" s="1447"/>
      <c r="N14" s="1447"/>
      <c r="O14" s="1447"/>
      <c r="P14" s="1447"/>
      <c r="Q14" s="1447"/>
      <c r="R14" s="1447"/>
      <c r="S14" s="1447"/>
      <c r="T14" s="1447"/>
      <c r="U14" s="1447"/>
      <c r="V14" s="1447"/>
      <c r="W14" s="1447"/>
      <c r="X14" s="1447"/>
      <c r="Y14" s="1447"/>
      <c r="Z14" s="1447"/>
      <c r="AA14" s="1447"/>
      <c r="AB14" s="1447"/>
      <c r="AC14" s="206"/>
      <c r="AD14" s="206"/>
      <c r="AE14" s="206"/>
    </row>
    <row r="15" spans="1:31" ht="24.75" customHeight="1">
      <c r="A15" s="1447"/>
      <c r="B15" s="1447"/>
      <c r="C15" s="1447"/>
      <c r="D15" s="1447"/>
      <c r="E15" s="1447"/>
      <c r="F15" s="1447"/>
      <c r="G15" s="1447"/>
      <c r="H15" s="1447"/>
      <c r="I15" s="1447"/>
      <c r="J15" s="1447"/>
      <c r="K15" s="1447"/>
      <c r="L15" s="1447"/>
      <c r="M15" s="1447"/>
      <c r="N15" s="1447"/>
      <c r="O15" s="1447"/>
      <c r="P15" s="1447"/>
      <c r="Q15" s="1447"/>
      <c r="R15" s="1447"/>
      <c r="S15" s="1447"/>
      <c r="T15" s="1447"/>
      <c r="U15" s="1447"/>
      <c r="V15" s="1447"/>
      <c r="W15" s="1447"/>
      <c r="X15" s="1447"/>
      <c r="Y15" s="1447"/>
      <c r="Z15" s="1447"/>
      <c r="AA15" s="1447"/>
      <c r="AB15" s="1447"/>
      <c r="AC15" s="206"/>
      <c r="AD15" s="206"/>
      <c r="AE15" s="206"/>
    </row>
    <row r="16" spans="1:31" ht="4.5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</row>
    <row r="17" spans="1:31" ht="24.75" customHeight="1">
      <c r="A17" s="1442" t="s">
        <v>317</v>
      </c>
      <c r="B17" s="1442"/>
      <c r="C17" s="1442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</row>
    <row r="18" spans="1:31" ht="24.75" customHeight="1">
      <c r="A18" s="1443" t="s">
        <v>322</v>
      </c>
      <c r="B18" s="1444"/>
      <c r="C18" s="1444"/>
      <c r="D18" s="1445" t="s">
        <v>318</v>
      </c>
      <c r="E18" s="1445"/>
      <c r="F18" s="1445"/>
      <c r="G18" s="1445" t="s">
        <v>138</v>
      </c>
      <c r="H18" s="1445"/>
      <c r="I18" s="1445" t="s">
        <v>149</v>
      </c>
      <c r="J18" s="1445"/>
      <c r="K18" s="1445"/>
      <c r="L18" s="1445"/>
      <c r="M18" s="1446" t="s">
        <v>195</v>
      </c>
      <c r="N18" s="1447"/>
      <c r="O18" s="1448" t="s">
        <v>321</v>
      </c>
      <c r="P18" s="1448"/>
      <c r="Q18" s="1448"/>
      <c r="R18" s="1448"/>
      <c r="S18" s="1448"/>
      <c r="T18" s="1448"/>
      <c r="U18" s="1448"/>
      <c r="V18" s="1448"/>
      <c r="W18" s="1448"/>
      <c r="X18" s="1448"/>
      <c r="Y18" s="1448"/>
      <c r="Z18" s="1448"/>
      <c r="AA18" s="1448"/>
      <c r="AB18" s="1448"/>
      <c r="AC18" s="210"/>
      <c r="AD18" s="210"/>
      <c r="AE18" s="206"/>
    </row>
    <row r="19" spans="1:31" ht="24.75" customHeight="1">
      <c r="A19" s="211">
        <v>1</v>
      </c>
      <c r="B19" s="1439"/>
      <c r="C19" s="1441"/>
      <c r="D19" s="1440"/>
      <c r="E19" s="1440"/>
      <c r="F19" s="1440"/>
      <c r="G19" s="1440"/>
      <c r="H19" s="1440"/>
      <c r="I19" s="1440"/>
      <c r="J19" s="1440"/>
      <c r="K19" s="1440"/>
      <c r="L19" s="1440"/>
      <c r="M19" s="213" t="s">
        <v>319</v>
      </c>
      <c r="N19" s="212"/>
      <c r="O19" s="212" t="s">
        <v>320</v>
      </c>
      <c r="P19" s="1441"/>
      <c r="Q19" s="1440"/>
      <c r="R19" s="1440"/>
      <c r="S19" s="1440"/>
      <c r="T19" s="1440"/>
      <c r="U19" s="1440"/>
      <c r="V19" s="1440"/>
      <c r="W19" s="1440"/>
      <c r="X19" s="1440"/>
      <c r="Y19" s="1440"/>
      <c r="Z19" s="1440"/>
      <c r="AA19" s="1440"/>
      <c r="AB19" s="1438"/>
      <c r="AC19" s="206"/>
      <c r="AD19" s="206"/>
      <c r="AE19" s="206"/>
    </row>
    <row r="20" spans="1:31" ht="24.75" customHeight="1">
      <c r="A20" s="211">
        <v>2</v>
      </c>
      <c r="B20" s="1439"/>
      <c r="C20" s="1441"/>
      <c r="D20" s="1440"/>
      <c r="E20" s="1440"/>
      <c r="F20" s="1440"/>
      <c r="G20" s="1440"/>
      <c r="H20" s="1440"/>
      <c r="I20" s="1440"/>
      <c r="J20" s="1440"/>
      <c r="K20" s="1440"/>
      <c r="L20" s="1440"/>
      <c r="M20" s="213" t="s">
        <v>319</v>
      </c>
      <c r="N20" s="212"/>
      <c r="O20" s="212" t="s">
        <v>320</v>
      </c>
      <c r="P20" s="1441"/>
      <c r="Q20" s="1440"/>
      <c r="R20" s="1440"/>
      <c r="S20" s="1440"/>
      <c r="T20" s="1440"/>
      <c r="U20" s="1440"/>
      <c r="V20" s="1440"/>
      <c r="W20" s="1440"/>
      <c r="X20" s="1440"/>
      <c r="Y20" s="1440"/>
      <c r="Z20" s="1440"/>
      <c r="AA20" s="1440"/>
      <c r="AB20" s="1438"/>
      <c r="AC20" s="206"/>
      <c r="AD20" s="206"/>
      <c r="AE20" s="206"/>
    </row>
    <row r="21" spans="1:31" ht="24.75" customHeight="1">
      <c r="A21" s="211">
        <v>3</v>
      </c>
      <c r="B21" s="1439"/>
      <c r="C21" s="1441"/>
      <c r="D21" s="1440"/>
      <c r="E21" s="1440"/>
      <c r="F21" s="1440"/>
      <c r="G21" s="1440"/>
      <c r="H21" s="1440"/>
      <c r="I21" s="1440"/>
      <c r="J21" s="1440"/>
      <c r="K21" s="1440"/>
      <c r="L21" s="1440"/>
      <c r="M21" s="213" t="s">
        <v>319</v>
      </c>
      <c r="N21" s="212"/>
      <c r="O21" s="212" t="s">
        <v>320</v>
      </c>
      <c r="P21" s="1441"/>
      <c r="Q21" s="1440"/>
      <c r="R21" s="1440"/>
      <c r="S21" s="1440"/>
      <c r="T21" s="1440"/>
      <c r="U21" s="1440"/>
      <c r="V21" s="1440"/>
      <c r="W21" s="1440"/>
      <c r="X21" s="1440"/>
      <c r="Y21" s="1440"/>
      <c r="Z21" s="1440"/>
      <c r="AA21" s="1440"/>
      <c r="AB21" s="1438"/>
      <c r="AC21" s="206"/>
      <c r="AD21" s="206"/>
      <c r="AE21" s="206"/>
    </row>
    <row r="22" spans="1:31" ht="24.75" customHeight="1">
      <c r="A22" s="211">
        <v>4</v>
      </c>
      <c r="B22" s="1439"/>
      <c r="C22" s="1441"/>
      <c r="D22" s="1440"/>
      <c r="E22" s="1440"/>
      <c r="F22" s="1440"/>
      <c r="G22" s="1440"/>
      <c r="H22" s="1440"/>
      <c r="I22" s="1440"/>
      <c r="J22" s="1440"/>
      <c r="K22" s="1440"/>
      <c r="L22" s="1440"/>
      <c r="M22" s="213" t="s">
        <v>319</v>
      </c>
      <c r="N22" s="212"/>
      <c r="O22" s="212" t="s">
        <v>320</v>
      </c>
      <c r="P22" s="1441"/>
      <c r="Q22" s="1440"/>
      <c r="R22" s="1440"/>
      <c r="S22" s="1440"/>
      <c r="T22" s="1440"/>
      <c r="U22" s="1440"/>
      <c r="V22" s="1440"/>
      <c r="W22" s="1440"/>
      <c r="X22" s="1440"/>
      <c r="Y22" s="1440"/>
      <c r="Z22" s="1440"/>
      <c r="AA22" s="1440"/>
      <c r="AB22" s="1438"/>
      <c r="AC22" s="206"/>
      <c r="AD22" s="206"/>
      <c r="AE22" s="206"/>
    </row>
    <row r="23" spans="1:31" ht="24.75" customHeight="1">
      <c r="A23" s="211">
        <v>5</v>
      </c>
      <c r="B23" s="1439"/>
      <c r="C23" s="1441"/>
      <c r="D23" s="1440"/>
      <c r="E23" s="1440"/>
      <c r="F23" s="1440"/>
      <c r="G23" s="1440"/>
      <c r="H23" s="1440"/>
      <c r="I23" s="1440"/>
      <c r="J23" s="1440"/>
      <c r="K23" s="1440"/>
      <c r="L23" s="1440"/>
      <c r="M23" s="213" t="s">
        <v>319</v>
      </c>
      <c r="N23" s="212"/>
      <c r="O23" s="212" t="s">
        <v>320</v>
      </c>
      <c r="P23" s="1441"/>
      <c r="Q23" s="1440"/>
      <c r="R23" s="1440"/>
      <c r="S23" s="1440"/>
      <c r="T23" s="1440"/>
      <c r="U23" s="1440"/>
      <c r="V23" s="1440"/>
      <c r="W23" s="1440"/>
      <c r="X23" s="1440"/>
      <c r="Y23" s="1440"/>
      <c r="Z23" s="1440"/>
      <c r="AA23" s="1440"/>
      <c r="AB23" s="1438"/>
      <c r="AC23" s="206"/>
      <c r="AD23" s="206"/>
      <c r="AE23" s="206"/>
    </row>
    <row r="24" spans="1:31" ht="24.75" customHeight="1">
      <c r="A24" s="211">
        <v>6</v>
      </c>
      <c r="B24" s="1439"/>
      <c r="C24" s="1441"/>
      <c r="D24" s="1440"/>
      <c r="E24" s="1440"/>
      <c r="F24" s="1440"/>
      <c r="G24" s="1440"/>
      <c r="H24" s="1440"/>
      <c r="I24" s="1440"/>
      <c r="J24" s="1440"/>
      <c r="K24" s="1440"/>
      <c r="L24" s="1440"/>
      <c r="M24" s="213" t="s">
        <v>319</v>
      </c>
      <c r="N24" s="212"/>
      <c r="O24" s="212" t="s">
        <v>320</v>
      </c>
      <c r="P24" s="1441"/>
      <c r="Q24" s="1440"/>
      <c r="R24" s="1440"/>
      <c r="S24" s="1440"/>
      <c r="T24" s="1440"/>
      <c r="U24" s="1440"/>
      <c r="V24" s="1440"/>
      <c r="W24" s="1440"/>
      <c r="X24" s="1440"/>
      <c r="Y24" s="1440"/>
      <c r="Z24" s="1440"/>
      <c r="AA24" s="1440"/>
      <c r="AB24" s="1438"/>
      <c r="AC24" s="206"/>
      <c r="AD24" s="206"/>
      <c r="AE24" s="206"/>
    </row>
    <row r="25" spans="1:31" ht="24.75" customHeight="1">
      <c r="A25" s="211">
        <v>7</v>
      </c>
      <c r="B25" s="1439"/>
      <c r="C25" s="1441"/>
      <c r="D25" s="1440"/>
      <c r="E25" s="1440"/>
      <c r="F25" s="1440"/>
      <c r="G25" s="1440"/>
      <c r="H25" s="1440"/>
      <c r="I25" s="1440"/>
      <c r="J25" s="1440"/>
      <c r="K25" s="1440"/>
      <c r="L25" s="1440"/>
      <c r="M25" s="213" t="s">
        <v>319</v>
      </c>
      <c r="N25" s="212"/>
      <c r="O25" s="212" t="s">
        <v>320</v>
      </c>
      <c r="P25" s="1441"/>
      <c r="Q25" s="1440"/>
      <c r="R25" s="1440"/>
      <c r="S25" s="1440"/>
      <c r="T25" s="1440"/>
      <c r="U25" s="1440"/>
      <c r="V25" s="1440"/>
      <c r="W25" s="1440"/>
      <c r="X25" s="1440"/>
      <c r="Y25" s="1440"/>
      <c r="Z25" s="1440"/>
      <c r="AA25" s="1440"/>
      <c r="AB25" s="1438"/>
      <c r="AC25" s="206"/>
      <c r="AD25" s="206"/>
      <c r="AE25" s="206"/>
    </row>
    <row r="26" spans="1:31" ht="24.75" customHeight="1">
      <c r="A26" s="211">
        <v>8</v>
      </c>
      <c r="B26" s="1439"/>
      <c r="C26" s="1441"/>
      <c r="D26" s="1440"/>
      <c r="E26" s="1440"/>
      <c r="F26" s="1440"/>
      <c r="G26" s="1440"/>
      <c r="H26" s="1440"/>
      <c r="I26" s="1440"/>
      <c r="J26" s="1440"/>
      <c r="K26" s="1440"/>
      <c r="L26" s="1440"/>
      <c r="M26" s="213" t="s">
        <v>319</v>
      </c>
      <c r="N26" s="212"/>
      <c r="O26" s="212" t="s">
        <v>320</v>
      </c>
      <c r="P26" s="1441"/>
      <c r="Q26" s="1440"/>
      <c r="R26" s="1440"/>
      <c r="S26" s="1440"/>
      <c r="T26" s="1440"/>
      <c r="U26" s="1440"/>
      <c r="V26" s="1440"/>
      <c r="W26" s="1440"/>
      <c r="X26" s="1440"/>
      <c r="Y26" s="1440"/>
      <c r="Z26" s="1440"/>
      <c r="AA26" s="1440"/>
      <c r="AB26" s="1438"/>
      <c r="AC26" s="206"/>
      <c r="AD26" s="206"/>
      <c r="AE26" s="206"/>
    </row>
    <row r="27" spans="1:31" ht="4.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</row>
    <row r="28" spans="1:31" ht="24.75" customHeight="1">
      <c r="A28" s="1442" t="s">
        <v>323</v>
      </c>
      <c r="B28" s="1442"/>
      <c r="C28" s="1442"/>
      <c r="D28" s="206"/>
      <c r="E28" s="206"/>
      <c r="F28" s="1449" t="s">
        <v>324</v>
      </c>
      <c r="G28" s="1449"/>
      <c r="H28" s="1449"/>
      <c r="I28" s="1449"/>
      <c r="J28" s="1449"/>
      <c r="K28" s="1449"/>
      <c r="L28" s="1449"/>
      <c r="M28" s="1449"/>
      <c r="N28" s="1449"/>
      <c r="O28" s="1449"/>
      <c r="P28" s="1449"/>
      <c r="Q28" s="1449"/>
      <c r="R28" s="1449"/>
      <c r="S28" s="1449"/>
      <c r="T28" s="1449"/>
      <c r="U28" s="1449"/>
      <c r="V28" s="1449"/>
      <c r="W28" s="1449"/>
      <c r="X28" s="1449"/>
      <c r="Y28" s="1449"/>
      <c r="Z28" s="1449"/>
      <c r="AA28" s="1449"/>
      <c r="AB28" s="1449"/>
      <c r="AC28" s="206"/>
      <c r="AD28" s="206"/>
      <c r="AE28" s="206"/>
    </row>
    <row r="29" spans="1:31" ht="24.75" customHeight="1">
      <c r="A29" s="1443" t="s">
        <v>322</v>
      </c>
      <c r="B29" s="1444"/>
      <c r="C29" s="1444"/>
      <c r="D29" s="1445" t="s">
        <v>318</v>
      </c>
      <c r="E29" s="1445"/>
      <c r="F29" s="1445"/>
      <c r="G29" s="1445" t="s">
        <v>138</v>
      </c>
      <c r="H29" s="1445"/>
      <c r="I29" s="1445" t="s">
        <v>149</v>
      </c>
      <c r="J29" s="1445"/>
      <c r="K29" s="1445"/>
      <c r="L29" s="1445"/>
      <c r="M29" s="1446" t="s">
        <v>195</v>
      </c>
      <c r="N29" s="1447"/>
      <c r="O29" s="1448" t="s">
        <v>325</v>
      </c>
      <c r="P29" s="1448"/>
      <c r="Q29" s="1448"/>
      <c r="R29" s="1448"/>
      <c r="S29" s="1448"/>
      <c r="T29" s="1448"/>
      <c r="U29" s="1448"/>
      <c r="V29" s="1448"/>
      <c r="W29" s="1448"/>
      <c r="X29" s="1448"/>
      <c r="Y29" s="1448"/>
      <c r="Z29" s="1448"/>
      <c r="AA29" s="1448"/>
      <c r="AB29" s="1448"/>
      <c r="AC29" s="206"/>
      <c r="AD29" s="206"/>
      <c r="AE29" s="206"/>
    </row>
    <row r="30" spans="1:31" ht="24.75" customHeight="1">
      <c r="A30" s="211">
        <v>1</v>
      </c>
      <c r="B30" s="1439"/>
      <c r="C30" s="1441"/>
      <c r="D30" s="1440"/>
      <c r="E30" s="1440"/>
      <c r="F30" s="1440"/>
      <c r="G30" s="1440"/>
      <c r="H30" s="1440"/>
      <c r="I30" s="1440"/>
      <c r="J30" s="1440"/>
      <c r="K30" s="1440"/>
      <c r="L30" s="1440"/>
      <c r="M30" s="1438"/>
      <c r="N30" s="1439"/>
      <c r="O30" s="1439"/>
      <c r="P30" s="1439"/>
      <c r="Q30" s="1439"/>
      <c r="R30" s="1439"/>
      <c r="S30" s="1439"/>
      <c r="T30" s="1439"/>
      <c r="U30" s="1439"/>
      <c r="V30" s="1439"/>
      <c r="W30" s="1439"/>
      <c r="X30" s="1439"/>
      <c r="Y30" s="1439"/>
      <c r="Z30" s="1439"/>
      <c r="AA30" s="1439"/>
      <c r="AB30" s="1439"/>
      <c r="AC30" s="206"/>
      <c r="AD30" s="206"/>
      <c r="AE30" s="206"/>
    </row>
    <row r="31" spans="1:31" ht="24.75" customHeight="1">
      <c r="A31" s="211">
        <v>2</v>
      </c>
      <c r="B31" s="1439"/>
      <c r="C31" s="1441"/>
      <c r="D31" s="1440"/>
      <c r="E31" s="1440"/>
      <c r="F31" s="1440"/>
      <c r="G31" s="1440"/>
      <c r="H31" s="1440"/>
      <c r="I31" s="1440"/>
      <c r="J31" s="1440"/>
      <c r="K31" s="1440"/>
      <c r="L31" s="1440"/>
      <c r="M31" s="1438"/>
      <c r="N31" s="1439"/>
      <c r="O31" s="1439"/>
      <c r="P31" s="1439"/>
      <c r="Q31" s="1439"/>
      <c r="R31" s="1439"/>
      <c r="S31" s="1439"/>
      <c r="T31" s="1439"/>
      <c r="U31" s="1439"/>
      <c r="V31" s="1439"/>
      <c r="W31" s="1439"/>
      <c r="X31" s="1439"/>
      <c r="Y31" s="1439"/>
      <c r="Z31" s="1439"/>
      <c r="AA31" s="1439"/>
      <c r="AB31" s="1439"/>
      <c r="AC31" s="206"/>
      <c r="AD31" s="206"/>
      <c r="AE31" s="206"/>
    </row>
    <row r="32" spans="1:31" ht="24.75" customHeight="1">
      <c r="A32" s="211">
        <v>3</v>
      </c>
      <c r="B32" s="1439"/>
      <c r="C32" s="1441"/>
      <c r="D32" s="1440"/>
      <c r="E32" s="1440"/>
      <c r="F32" s="1440"/>
      <c r="G32" s="1440"/>
      <c r="H32" s="1440"/>
      <c r="I32" s="1440"/>
      <c r="J32" s="1440"/>
      <c r="K32" s="1440"/>
      <c r="L32" s="1440"/>
      <c r="M32" s="1438"/>
      <c r="N32" s="1439"/>
      <c r="O32" s="1439"/>
      <c r="P32" s="1439"/>
      <c r="Q32" s="1439"/>
      <c r="R32" s="1439"/>
      <c r="S32" s="1439"/>
      <c r="T32" s="1439"/>
      <c r="U32" s="1439"/>
      <c r="V32" s="1439"/>
      <c r="W32" s="1439"/>
      <c r="X32" s="1439"/>
      <c r="Y32" s="1439"/>
      <c r="Z32" s="1439"/>
      <c r="AA32" s="1439"/>
      <c r="AB32" s="1439"/>
      <c r="AC32" s="206"/>
      <c r="AD32" s="206"/>
      <c r="AE32" s="206"/>
    </row>
    <row r="33" spans="1:31" ht="4.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</row>
    <row r="34" spans="1:31" ht="24.75" customHeight="1">
      <c r="A34" s="206" t="s">
        <v>311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</row>
    <row r="35" spans="1:31" ht="24.75" customHeight="1">
      <c r="A35" s="1447"/>
      <c r="B35" s="1447"/>
      <c r="C35" s="1447"/>
      <c r="D35" s="1447"/>
      <c r="E35" s="1447"/>
      <c r="F35" s="1447"/>
      <c r="G35" s="1447"/>
      <c r="H35" s="1447"/>
      <c r="I35" s="1447"/>
      <c r="J35" s="1447"/>
      <c r="K35" s="1447"/>
      <c r="L35" s="1447"/>
      <c r="M35" s="1447"/>
      <c r="N35" s="1447"/>
      <c r="O35" s="1447"/>
      <c r="P35" s="1447"/>
      <c r="Q35" s="1447"/>
      <c r="R35" s="1447"/>
      <c r="S35" s="1447"/>
      <c r="T35" s="1447"/>
      <c r="U35" s="1447"/>
      <c r="V35" s="1447"/>
      <c r="W35" s="1447"/>
      <c r="X35" s="1447"/>
      <c r="Y35" s="1447"/>
      <c r="Z35" s="1447"/>
      <c r="AA35" s="1447"/>
      <c r="AB35" s="1447"/>
      <c r="AC35" s="206"/>
      <c r="AD35" s="206"/>
      <c r="AE35" s="206"/>
    </row>
    <row r="36" spans="1:31" ht="24.75" customHeight="1">
      <c r="A36" s="1447"/>
      <c r="B36" s="1447"/>
      <c r="C36" s="1447"/>
      <c r="D36" s="1447"/>
      <c r="E36" s="1447"/>
      <c r="F36" s="1447"/>
      <c r="G36" s="1447"/>
      <c r="H36" s="1447"/>
      <c r="I36" s="1447"/>
      <c r="J36" s="1447"/>
      <c r="K36" s="1447"/>
      <c r="L36" s="1447"/>
      <c r="M36" s="1447"/>
      <c r="N36" s="1447"/>
      <c r="O36" s="1447"/>
      <c r="P36" s="1447"/>
      <c r="Q36" s="1447"/>
      <c r="R36" s="1447"/>
      <c r="S36" s="1447"/>
      <c r="T36" s="1447"/>
      <c r="U36" s="1447"/>
      <c r="V36" s="1447"/>
      <c r="W36" s="1447"/>
      <c r="X36" s="1447"/>
      <c r="Y36" s="1447"/>
      <c r="Z36" s="1447"/>
      <c r="AA36" s="1447"/>
      <c r="AB36" s="1447"/>
      <c r="AC36" s="206"/>
      <c r="AD36" s="206"/>
      <c r="AE36" s="206"/>
    </row>
    <row r="37" spans="1:31" ht="24.75" customHeight="1">
      <c r="A37" s="1447"/>
      <c r="B37" s="1447"/>
      <c r="C37" s="1447"/>
      <c r="D37" s="1447"/>
      <c r="E37" s="1447"/>
      <c r="F37" s="1447"/>
      <c r="G37" s="1447"/>
      <c r="H37" s="1447"/>
      <c r="I37" s="1447"/>
      <c r="J37" s="1447"/>
      <c r="K37" s="1447"/>
      <c r="L37" s="1447"/>
      <c r="M37" s="1447"/>
      <c r="N37" s="1447"/>
      <c r="O37" s="1447"/>
      <c r="P37" s="1447"/>
      <c r="Q37" s="1447"/>
      <c r="R37" s="1447"/>
      <c r="S37" s="1447"/>
      <c r="T37" s="1447"/>
      <c r="U37" s="1447"/>
      <c r="V37" s="1447"/>
      <c r="W37" s="1447"/>
      <c r="X37" s="1447"/>
      <c r="Y37" s="1447"/>
      <c r="Z37" s="1447"/>
      <c r="AA37" s="1447"/>
      <c r="AB37" s="1447"/>
      <c r="AC37" s="206"/>
      <c r="AD37" s="206"/>
      <c r="AE37" s="206"/>
    </row>
    <row r="38" spans="1:31" ht="4.5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</row>
    <row r="39" s="214" customFormat="1" ht="24.75" customHeight="1">
      <c r="A39" s="214" t="s">
        <v>312</v>
      </c>
    </row>
    <row r="40" spans="3:12" s="214" customFormat="1" ht="24.75" customHeight="1">
      <c r="C40" s="1431"/>
      <c r="D40" s="1431"/>
      <c r="E40" s="1431"/>
      <c r="F40" s="214" t="s">
        <v>313</v>
      </c>
      <c r="G40" s="1431"/>
      <c r="H40" s="1431"/>
      <c r="I40" s="214" t="s">
        <v>12</v>
      </c>
      <c r="J40" s="1431"/>
      <c r="K40" s="1431"/>
      <c r="L40" s="214" t="s">
        <v>336</v>
      </c>
    </row>
    <row r="41" spans="14:28" s="214" customFormat="1" ht="24.75" customHeight="1">
      <c r="N41" s="1450" t="s">
        <v>314</v>
      </c>
      <c r="O41" s="1450"/>
      <c r="P41" s="1450"/>
      <c r="Q41" s="1431"/>
      <c r="R41" s="1431"/>
      <c r="S41" s="1431"/>
      <c r="T41" s="1431"/>
      <c r="U41" s="1431"/>
      <c r="V41" s="1431"/>
      <c r="W41" s="1431"/>
      <c r="X41" s="1431"/>
      <c r="Y41" s="1431"/>
      <c r="Z41" s="1431"/>
      <c r="AA41" s="1431"/>
      <c r="AB41" s="1431"/>
    </row>
    <row r="42" spans="17:28" s="214" customFormat="1" ht="24.75" customHeight="1">
      <c r="Q42" s="1431"/>
      <c r="R42" s="1431"/>
      <c r="S42" s="1431"/>
      <c r="T42" s="1431"/>
      <c r="U42" s="1431"/>
      <c r="V42" s="1431"/>
      <c r="W42" s="1431"/>
      <c r="X42" s="1431"/>
      <c r="Y42" s="1431"/>
      <c r="Z42" s="1431"/>
      <c r="AA42" s="1431"/>
      <c r="AB42" s="1431"/>
    </row>
    <row r="43" spans="14:28" s="214" customFormat="1" ht="24.75" customHeight="1">
      <c r="N43" s="1450" t="s">
        <v>315</v>
      </c>
      <c r="O43" s="1450"/>
      <c r="P43" s="1450"/>
      <c r="Q43" s="1431"/>
      <c r="R43" s="1431"/>
      <c r="S43" s="1431"/>
      <c r="T43" s="1431"/>
      <c r="U43" s="1431"/>
      <c r="V43" s="1431"/>
      <c r="W43" s="1431"/>
      <c r="X43" s="1431"/>
      <c r="Y43" s="1431"/>
      <c r="Z43" s="1431"/>
      <c r="AA43" s="1431"/>
      <c r="AB43" s="1431"/>
    </row>
    <row r="44" spans="1:31" ht="24.75" customHeight="1">
      <c r="A44" s="206" t="s">
        <v>316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</row>
    <row r="45" spans="1:31" ht="19.5" customHeigh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</row>
    <row r="46" spans="1:31" ht="19.5" customHeight="1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</row>
    <row r="47" spans="1:31" ht="19.5" customHeight="1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</row>
    <row r="48" spans="1:31" ht="19.5" customHeight="1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</row>
    <row r="49" spans="1:31" ht="19.5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</row>
    <row r="50" spans="1:31" ht="19.5" customHeight="1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</row>
    <row r="51" spans="1:31" ht="19.5" customHeight="1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</row>
    <row r="52" spans="1:31" ht="19.5" customHeight="1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</row>
    <row r="53" spans="1:31" ht="19.5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</row>
    <row r="54" spans="1:31" ht="19.5" customHeight="1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</row>
    <row r="55" spans="1:31" ht="19.5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</row>
    <row r="56" spans="1:31" ht="19.5" customHeight="1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</row>
    <row r="57" spans="1:31" ht="19.5" customHeigh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</row>
    <row r="58" spans="1:31" ht="19.5" customHeight="1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</row>
    <row r="59" spans="1:31" ht="19.5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</row>
    <row r="60" spans="1:31" ht="19.5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</row>
    <row r="61" spans="1:31" ht="19.5" customHeight="1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</row>
    <row r="62" spans="1:31" ht="19.5" customHeight="1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</row>
    <row r="63" spans="1:31" ht="19.5" customHeight="1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</row>
    <row r="64" spans="1:31" ht="19.5" customHeight="1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</row>
    <row r="65" spans="1:31" ht="19.5" customHeight="1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</row>
    <row r="66" spans="1:31" ht="19.5" customHeight="1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</row>
    <row r="67" spans="1:31" ht="19.5" customHeight="1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</row>
    <row r="68" spans="1:31" ht="19.5" customHeight="1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</row>
    <row r="69" spans="1:31" ht="19.5" customHeigh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</row>
    <row r="70" spans="1:31" ht="19.5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</row>
    <row r="71" spans="1:31" ht="19.5" customHeight="1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</row>
    <row r="72" spans="1:31" ht="19.5" customHeight="1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</row>
    <row r="73" spans="1:31" ht="19.5" customHeight="1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</row>
    <row r="74" spans="1:31" ht="19.5" customHeight="1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</row>
    <row r="75" spans="1:31" ht="13.5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</row>
    <row r="76" spans="1:31" ht="13.5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</row>
    <row r="77" spans="1:31" ht="10.5" customHeight="1">
      <c r="A77" s="206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</row>
    <row r="78" spans="1:31" ht="13.5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</row>
    <row r="79" spans="1:31" ht="13.5">
      <c r="A79" s="206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</row>
    <row r="80" spans="1:31" ht="13.5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</row>
    <row r="81" spans="1:31" ht="13.5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</row>
    <row r="82" spans="1:31" ht="13.5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</row>
    <row r="83" spans="1:31" ht="13.5">
      <c r="A83" s="206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</row>
    <row r="84" spans="1:31" ht="13.5">
      <c r="A84" s="206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</row>
    <row r="85" spans="1:31" ht="13.5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</row>
    <row r="86" spans="1:31" ht="13.5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</row>
    <row r="87" spans="1:31" ht="13.5">
      <c r="A87" s="20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</row>
    <row r="88" spans="1:31" ht="13.5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</row>
    <row r="89" spans="1:31" ht="13.5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</row>
    <row r="90" spans="1:31" ht="13.5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</row>
    <row r="91" spans="1:31" ht="13.5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</row>
    <row r="92" spans="1:31" ht="13.5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</row>
    <row r="93" spans="1:31" ht="13.5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</row>
    <row r="94" spans="1:31" ht="13.5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</row>
    <row r="95" spans="1:31" ht="13.5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</row>
    <row r="96" spans="1:31" ht="13.5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</row>
    <row r="97" spans="1:31" ht="13.5">
      <c r="A97" s="206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</row>
    <row r="98" spans="1:31" ht="13.5">
      <c r="A98" s="206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</row>
    <row r="99" spans="1:31" ht="13.5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</row>
    <row r="100" spans="1:31" ht="13.5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</row>
    <row r="101" spans="1:31" ht="13.5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</row>
    <row r="102" spans="1:31" ht="13.5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</row>
    <row r="103" spans="1:31" ht="13.5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</row>
    <row r="104" spans="1:31" ht="13.5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</row>
    <row r="105" spans="1:31" ht="13.5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</row>
    <row r="106" spans="1:31" ht="13.5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</row>
    <row r="107" spans="1:31" ht="13.5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</row>
    <row r="108" spans="1:31" ht="13.5">
      <c r="A108" s="20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</row>
    <row r="109" spans="1:31" ht="13.5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</row>
    <row r="110" spans="1:31" ht="13.5">
      <c r="A110" s="20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</row>
    <row r="111" spans="1:31" ht="13.5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</row>
    <row r="112" spans="1:31" ht="13.5">
      <c r="A112" s="206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</row>
    <row r="113" spans="1:31" ht="13.5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</row>
    <row r="114" spans="1:31" ht="13.5">
      <c r="A114" s="20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</row>
    <row r="115" spans="1:31" ht="13.5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</row>
    <row r="116" spans="1:31" ht="13.5">
      <c r="A116" s="206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</row>
    <row r="117" spans="1:31" ht="13.5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</row>
    <row r="118" spans="1:31" ht="13.5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</row>
    <row r="119" spans="1:31" ht="13.5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</row>
    <row r="120" spans="1:31" ht="13.5">
      <c r="A120" s="206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</row>
    <row r="121" spans="1:31" ht="13.5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pans="1:31" ht="13.5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</row>
    <row r="123" spans="1:31" ht="13.5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</row>
    <row r="124" spans="1:31" ht="13.5">
      <c r="A124" s="206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</row>
    <row r="125" spans="1:31" ht="13.5">
      <c r="A125" s="206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</row>
    <row r="126" spans="1:31" ht="13.5">
      <c r="A126" s="206"/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</row>
    <row r="127" spans="1:31" ht="13.5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pans="1:31" ht="13.5">
      <c r="A128" s="206"/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pans="1:31" ht="13.5">
      <c r="A129" s="206"/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</row>
    <row r="130" spans="1:31" ht="13.5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</row>
    <row r="131" spans="1:31" ht="13.5">
      <c r="A131" s="206"/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</row>
    <row r="132" spans="1:31" ht="13.5">
      <c r="A132" s="206"/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</row>
    <row r="133" spans="1:31" ht="13.5">
      <c r="A133" s="206"/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</row>
    <row r="134" spans="1:31" ht="13.5">
      <c r="A134" s="206"/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</row>
    <row r="135" spans="1:31" ht="13.5">
      <c r="A135" s="206"/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</row>
    <row r="136" spans="1:31" ht="13.5">
      <c r="A136" s="206"/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</row>
    <row r="137" spans="1:31" ht="13.5">
      <c r="A137" s="206"/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</row>
    <row r="138" spans="1:31" ht="13.5">
      <c r="A138" s="206"/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</row>
    <row r="139" spans="1:31" ht="13.5">
      <c r="A139" s="206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</row>
    <row r="140" spans="1:31" ht="13.5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</row>
    <row r="141" spans="1:31" ht="13.5">
      <c r="A141" s="206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</row>
    <row r="142" spans="1:31" ht="13.5">
      <c r="A142" s="206"/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</row>
    <row r="143" spans="1:31" ht="13.5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</row>
    <row r="144" spans="1:31" ht="13.5">
      <c r="A144" s="206"/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</row>
    <row r="145" spans="1:31" ht="13.5">
      <c r="A145" s="206"/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</row>
    <row r="146" spans="1:31" ht="13.5">
      <c r="A146" s="206"/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</row>
    <row r="147" spans="1:31" ht="13.5">
      <c r="A147" s="206"/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</row>
    <row r="148" spans="1:31" ht="13.5">
      <c r="A148" s="206"/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</row>
    <row r="149" spans="1:31" ht="13.5">
      <c r="A149" s="206"/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</row>
    <row r="150" spans="1:31" ht="13.5">
      <c r="A150" s="206"/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</row>
    <row r="151" spans="1:31" ht="13.5">
      <c r="A151" s="206"/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</row>
    <row r="152" spans="1:31" ht="13.5">
      <c r="A152" s="206"/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</row>
    <row r="153" spans="1:31" ht="13.5">
      <c r="A153" s="206"/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</row>
    <row r="154" spans="1:31" ht="13.5">
      <c r="A154" s="206"/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</row>
    <row r="155" spans="1:31" ht="13.5">
      <c r="A155" s="206"/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</row>
    <row r="156" spans="1:31" ht="13.5">
      <c r="A156" s="206"/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</row>
    <row r="157" spans="1:31" ht="13.5">
      <c r="A157" s="206"/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</row>
    <row r="158" spans="1:31" ht="13.5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</row>
    <row r="159" spans="1:31" ht="13.5">
      <c r="A159" s="206"/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</row>
    <row r="160" spans="1:31" ht="13.5">
      <c r="A160" s="206"/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</row>
    <row r="161" spans="1:31" ht="13.5">
      <c r="A161" s="206"/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</row>
    <row r="162" spans="1:31" ht="13.5">
      <c r="A162" s="206"/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</row>
    <row r="163" spans="1:31" ht="13.5">
      <c r="A163" s="206"/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</row>
    <row r="164" spans="1:31" ht="13.5">
      <c r="A164" s="206"/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</row>
    <row r="165" spans="1:31" ht="13.5">
      <c r="A165" s="206"/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</row>
    <row r="166" spans="1:31" ht="13.5">
      <c r="A166" s="206"/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</row>
    <row r="167" spans="1:31" ht="13.5">
      <c r="A167" s="206"/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</row>
    <row r="168" spans="1:31" ht="13.5">
      <c r="A168" s="206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</row>
    <row r="169" spans="1:31" ht="13.5">
      <c r="A169" s="206"/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</row>
    <row r="170" spans="1:31" ht="13.5">
      <c r="A170" s="206"/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</row>
    <row r="171" spans="1:31" ht="13.5">
      <c r="A171" s="206"/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</row>
    <row r="172" spans="1:31" ht="13.5">
      <c r="A172" s="206"/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</row>
    <row r="173" spans="1:31" ht="13.5">
      <c r="A173" s="206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</row>
    <row r="174" spans="1:31" ht="13.5">
      <c r="A174" s="206"/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</row>
    <row r="175" spans="1:31" ht="13.5">
      <c r="A175" s="206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</row>
    <row r="176" spans="1:31" ht="13.5">
      <c r="A176" s="206"/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</row>
    <row r="177" spans="1:31" ht="13.5">
      <c r="A177" s="206"/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</row>
    <row r="178" spans="1:31" ht="13.5">
      <c r="A178" s="206"/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</row>
    <row r="179" spans="1:31" ht="13.5">
      <c r="A179" s="206"/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</row>
    <row r="180" spans="1:31" ht="13.5">
      <c r="A180" s="206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</row>
    <row r="181" spans="1:31" ht="13.5">
      <c r="A181" s="206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</row>
    <row r="182" spans="1:31" ht="13.5">
      <c r="A182" s="206"/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</row>
    <row r="183" spans="1:31" ht="13.5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</row>
    <row r="184" spans="1:31" ht="13.5">
      <c r="A184" s="206"/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</row>
    <row r="185" spans="1:31" ht="13.5">
      <c r="A185" s="206"/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</row>
    <row r="186" spans="1:31" ht="13.5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</row>
    <row r="187" spans="1:31" ht="13.5">
      <c r="A187" s="206"/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</row>
    <row r="188" spans="1:31" ht="13.5">
      <c r="A188" s="206"/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</row>
    <row r="189" spans="1:31" ht="13.5">
      <c r="A189" s="206"/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</row>
    <row r="190" spans="1:31" ht="13.5">
      <c r="A190" s="206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</row>
    <row r="191" spans="1:31" ht="13.5">
      <c r="A191" s="206"/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</row>
    <row r="192" spans="1:31" ht="13.5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</row>
  </sheetData>
  <mergeCells count="129">
    <mergeCell ref="C40:E40"/>
    <mergeCell ref="Q41:AB41"/>
    <mergeCell ref="Q42:AB42"/>
    <mergeCell ref="N43:P43"/>
    <mergeCell ref="G40:H40"/>
    <mergeCell ref="J40:K40"/>
    <mergeCell ref="N41:P41"/>
    <mergeCell ref="Q43:AB43"/>
    <mergeCell ref="AK5:AL5"/>
    <mergeCell ref="AG5:AJ5"/>
    <mergeCell ref="A17:C17"/>
    <mergeCell ref="A14:AB14"/>
    <mergeCell ref="A15:AB15"/>
    <mergeCell ref="A8:C8"/>
    <mergeCell ref="E6:N6"/>
    <mergeCell ref="S6:AB6"/>
    <mergeCell ref="D7:E7"/>
    <mergeCell ref="G7:H7"/>
    <mergeCell ref="I29:L29"/>
    <mergeCell ref="B20:C20"/>
    <mergeCell ref="B21:C21"/>
    <mergeCell ref="I18:L18"/>
    <mergeCell ref="I19:L19"/>
    <mergeCell ref="A18:C18"/>
    <mergeCell ref="B19:C19"/>
    <mergeCell ref="B24:C24"/>
    <mergeCell ref="B25:C25"/>
    <mergeCell ref="I22:L22"/>
    <mergeCell ref="B22:C22"/>
    <mergeCell ref="B23:C23"/>
    <mergeCell ref="D9:AB9"/>
    <mergeCell ref="A9:C9"/>
    <mergeCell ref="A10:C10"/>
    <mergeCell ref="A11:C11"/>
    <mergeCell ref="P19:AB19"/>
    <mergeCell ref="O18:AB18"/>
    <mergeCell ref="G19:H19"/>
    <mergeCell ref="D19:F19"/>
    <mergeCell ref="A36:AB36"/>
    <mergeCell ref="A37:AB37"/>
    <mergeCell ref="A35:AB35"/>
    <mergeCell ref="I32:L32"/>
    <mergeCell ref="B32:C32"/>
    <mergeCell ref="D32:F32"/>
    <mergeCell ref="G32:H32"/>
    <mergeCell ref="A4:C4"/>
    <mergeCell ref="A5:C5"/>
    <mergeCell ref="A6:C6"/>
    <mergeCell ref="A7:C7"/>
    <mergeCell ref="D18:F18"/>
    <mergeCell ref="G18:H18"/>
    <mergeCell ref="M18:N18"/>
    <mergeCell ref="D20:F20"/>
    <mergeCell ref="G20:H20"/>
    <mergeCell ref="P20:AB20"/>
    <mergeCell ref="D21:F21"/>
    <mergeCell ref="G21:H21"/>
    <mergeCell ref="P21:AB21"/>
    <mergeCell ref="I20:L20"/>
    <mergeCell ref="I21:L21"/>
    <mergeCell ref="D22:F22"/>
    <mergeCell ref="G22:H22"/>
    <mergeCell ref="P22:AB22"/>
    <mergeCell ref="D23:F23"/>
    <mergeCell ref="G23:H23"/>
    <mergeCell ref="P23:AB23"/>
    <mergeCell ref="I23:L23"/>
    <mergeCell ref="D24:F24"/>
    <mergeCell ref="G24:H24"/>
    <mergeCell ref="P24:AB24"/>
    <mergeCell ref="D25:F25"/>
    <mergeCell ref="G25:H25"/>
    <mergeCell ref="P25:AB25"/>
    <mergeCell ref="I24:L24"/>
    <mergeCell ref="I25:L25"/>
    <mergeCell ref="P26:AB26"/>
    <mergeCell ref="A28:C28"/>
    <mergeCell ref="A29:C29"/>
    <mergeCell ref="D29:F29"/>
    <mergeCell ref="G29:H29"/>
    <mergeCell ref="M29:N29"/>
    <mergeCell ref="O29:AB29"/>
    <mergeCell ref="F28:AB28"/>
    <mergeCell ref="I26:L26"/>
    <mergeCell ref="B26:C26"/>
    <mergeCell ref="B31:C31"/>
    <mergeCell ref="D31:F31"/>
    <mergeCell ref="G31:H31"/>
    <mergeCell ref="G26:H26"/>
    <mergeCell ref="B30:C30"/>
    <mergeCell ref="D30:F30"/>
    <mergeCell ref="G30:H30"/>
    <mergeCell ref="D26:F26"/>
    <mergeCell ref="M30:AB30"/>
    <mergeCell ref="M31:AB31"/>
    <mergeCell ref="M32:AB32"/>
    <mergeCell ref="I30:L30"/>
    <mergeCell ref="I31:L31"/>
    <mergeCell ref="D4:AB4"/>
    <mergeCell ref="D5:I5"/>
    <mergeCell ref="L5:M5"/>
    <mergeCell ref="N5:S5"/>
    <mergeCell ref="J7:L7"/>
    <mergeCell ref="M7:O7"/>
    <mergeCell ref="Q7:S7"/>
    <mergeCell ref="T7:V7"/>
    <mergeCell ref="D8:F8"/>
    <mergeCell ref="H8:I8"/>
    <mergeCell ref="K8:L8"/>
    <mergeCell ref="N8:O8"/>
    <mergeCell ref="Q8:R8"/>
    <mergeCell ref="Z7:AB7"/>
    <mergeCell ref="X7:Y7"/>
    <mergeCell ref="T8:W8"/>
    <mergeCell ref="X10:Y10"/>
    <mergeCell ref="Z10:AB10"/>
    <mergeCell ref="J10:K10"/>
    <mergeCell ref="L10:N10"/>
    <mergeCell ref="R10:W10"/>
    <mergeCell ref="A2:AB2"/>
    <mergeCell ref="O11:Q11"/>
    <mergeCell ref="R11:W11"/>
    <mergeCell ref="X11:Y11"/>
    <mergeCell ref="Z11:AB11"/>
    <mergeCell ref="D10:I10"/>
    <mergeCell ref="D11:I11"/>
    <mergeCell ref="J11:K11"/>
    <mergeCell ref="L11:N11"/>
    <mergeCell ref="O10:Q10"/>
  </mergeCells>
  <printOptions horizontalCentered="1" verticalCentered="1"/>
  <pageMargins left="0.6299212598425197" right="0.6299212598425197" top="0.6299212598425197" bottom="0.6299212598425197" header="0.4330708661417323" footer="0.4330708661417323"/>
  <pageSetup fitToHeight="1" fitToWidth="1"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tabColor indexed="45"/>
    <pageSetUpPr fitToPage="1"/>
  </sheetPr>
  <dimension ref="A1:AM189"/>
  <sheetViews>
    <sheetView zoomScale="98" zoomScaleNormal="98" workbookViewId="0" topLeftCell="A1">
      <selection activeCell="D4" sqref="D4:AB4"/>
    </sheetView>
  </sheetViews>
  <sheetFormatPr defaultColWidth="9.00390625" defaultRowHeight="13.5"/>
  <cols>
    <col min="1" max="31" width="3.625" style="209" customWidth="1"/>
    <col min="32" max="16384" width="9.00390625" style="206" customWidth="1"/>
  </cols>
  <sheetData>
    <row r="1" spans="1:31" ht="6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1:31" ht="30" customHeight="1">
      <c r="A2" s="1425" t="s">
        <v>16</v>
      </c>
      <c r="B2" s="1425"/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  <c r="P2" s="1425"/>
      <c r="Q2" s="1425"/>
      <c r="R2" s="1425"/>
      <c r="S2" s="1425"/>
      <c r="T2" s="1425"/>
      <c r="U2" s="1425"/>
      <c r="V2" s="1425"/>
      <c r="W2" s="1425"/>
      <c r="X2" s="1425"/>
      <c r="Y2" s="1425"/>
      <c r="Z2" s="1425"/>
      <c r="AA2" s="1425"/>
      <c r="AB2" s="1425"/>
      <c r="AC2" s="206"/>
      <c r="AD2" s="206"/>
      <c r="AE2" s="206"/>
    </row>
    <row r="3" spans="1:31" ht="4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</row>
    <row r="4" spans="1:28" s="214" customFormat="1" ht="24.75" customHeight="1">
      <c r="A4" s="1450" t="s">
        <v>301</v>
      </c>
      <c r="B4" s="1450"/>
      <c r="C4" s="1450"/>
      <c r="D4" s="1436" t="s">
        <v>537</v>
      </c>
      <c r="E4" s="1436"/>
      <c r="F4" s="1436"/>
      <c r="G4" s="1436"/>
      <c r="H4" s="1436"/>
      <c r="I4" s="1436"/>
      <c r="J4" s="1436"/>
      <c r="K4" s="1436"/>
      <c r="L4" s="1436"/>
      <c r="M4" s="1436"/>
      <c r="N4" s="1436"/>
      <c r="O4" s="1436"/>
      <c r="P4" s="1436"/>
      <c r="Q4" s="1436"/>
      <c r="R4" s="1436"/>
      <c r="S4" s="1436"/>
      <c r="T4" s="1436"/>
      <c r="U4" s="1436"/>
      <c r="V4" s="1436"/>
      <c r="W4" s="1436"/>
      <c r="X4" s="1436"/>
      <c r="Y4" s="1436"/>
      <c r="Z4" s="1436"/>
      <c r="AA4" s="1436"/>
      <c r="AB4" s="1436"/>
    </row>
    <row r="5" spans="1:39" s="214" customFormat="1" ht="24.75" customHeight="1">
      <c r="A5" s="1450" t="s">
        <v>302</v>
      </c>
      <c r="B5" s="1450"/>
      <c r="C5" s="1450"/>
      <c r="D5" s="1437">
        <v>90</v>
      </c>
      <c r="E5" s="1437"/>
      <c r="F5" s="1437"/>
      <c r="G5" s="1437"/>
      <c r="H5" s="1437"/>
      <c r="I5" s="1437"/>
      <c r="J5" s="215" t="s">
        <v>117</v>
      </c>
      <c r="L5" s="1430" t="s">
        <v>303</v>
      </c>
      <c r="M5" s="1430"/>
      <c r="N5" s="1427"/>
      <c r="O5" s="1427"/>
      <c r="P5" s="1427"/>
      <c r="Q5" s="1427"/>
      <c r="R5" s="1427"/>
      <c r="S5" s="1427"/>
      <c r="T5" s="215" t="s">
        <v>117</v>
      </c>
      <c r="AG5" s="1451"/>
      <c r="AH5" s="1451"/>
      <c r="AI5" s="1451"/>
      <c r="AJ5" s="1451"/>
      <c r="AK5" s="1451"/>
      <c r="AL5" s="1451"/>
      <c r="AM5" s="217"/>
    </row>
    <row r="6" spans="1:28" s="214" customFormat="1" ht="24.75" customHeight="1">
      <c r="A6" s="1450" t="s">
        <v>304</v>
      </c>
      <c r="B6" s="1450"/>
      <c r="C6" s="1450"/>
      <c r="D6" s="218" t="s">
        <v>14</v>
      </c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216"/>
      <c r="P6" s="207" t="s">
        <v>305</v>
      </c>
      <c r="Q6" s="216"/>
      <c r="R6" s="218" t="s">
        <v>15</v>
      </c>
      <c r="S6" s="1452"/>
      <c r="T6" s="1452"/>
      <c r="U6" s="1452"/>
      <c r="V6" s="1452"/>
      <c r="W6" s="1452"/>
      <c r="X6" s="1452"/>
      <c r="Y6" s="1452"/>
      <c r="Z6" s="1452"/>
      <c r="AA6" s="1452"/>
      <c r="AB6" s="1452"/>
    </row>
    <row r="7" spans="1:28" s="214" customFormat="1" ht="24.75" customHeight="1">
      <c r="A7" s="1450" t="s">
        <v>307</v>
      </c>
      <c r="B7" s="1450"/>
      <c r="C7" s="1450"/>
      <c r="D7" s="1431"/>
      <c r="E7" s="1431"/>
      <c r="F7" s="1431"/>
      <c r="G7" s="214" t="s">
        <v>313</v>
      </c>
      <c r="H7" s="1427"/>
      <c r="I7" s="1431"/>
      <c r="J7" s="214" t="s">
        <v>332</v>
      </c>
      <c r="K7" s="1427"/>
      <c r="L7" s="1427"/>
      <c r="M7" s="214" t="s">
        <v>336</v>
      </c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</row>
    <row r="8" spans="1:28" s="214" customFormat="1" ht="24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214" customFormat="1" ht="24.75" customHeight="1">
      <c r="A9" s="221" t="s">
        <v>17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24.75" customHeight="1">
      <c r="A10" s="1453"/>
      <c r="B10" s="1453"/>
      <c r="C10" s="1453"/>
      <c r="D10" s="1453"/>
      <c r="E10" s="1453"/>
      <c r="F10" s="1453"/>
      <c r="G10" s="1453"/>
      <c r="H10" s="1453"/>
      <c r="I10" s="1453"/>
      <c r="J10" s="1453"/>
      <c r="K10" s="1453"/>
      <c r="L10" s="1453"/>
      <c r="M10" s="1453"/>
      <c r="N10" s="1453"/>
      <c r="O10" s="1453"/>
      <c r="P10" s="1453"/>
      <c r="Q10" s="1453"/>
      <c r="R10" s="1453"/>
      <c r="S10" s="1453"/>
      <c r="T10" s="1453"/>
      <c r="U10" s="1453"/>
      <c r="V10" s="1453"/>
      <c r="W10" s="1453"/>
      <c r="X10" s="1453"/>
      <c r="Y10" s="1453"/>
      <c r="Z10" s="1453"/>
      <c r="AA10" s="1453"/>
      <c r="AB10" s="1453"/>
    </row>
    <row r="11" spans="1:28" ht="24.75" customHeight="1">
      <c r="A11" s="1454"/>
      <c r="B11" s="1454"/>
      <c r="C11" s="1454"/>
      <c r="D11" s="1454"/>
      <c r="E11" s="1454"/>
      <c r="F11" s="1454"/>
      <c r="G11" s="1454"/>
      <c r="H11" s="1454"/>
      <c r="I11" s="1454"/>
      <c r="J11" s="1454"/>
      <c r="K11" s="1454"/>
      <c r="L11" s="1454"/>
      <c r="M11" s="1454"/>
      <c r="N11" s="1454"/>
      <c r="O11" s="1454"/>
      <c r="P11" s="1454"/>
      <c r="Q11" s="1454"/>
      <c r="R11" s="1454"/>
      <c r="S11" s="1454"/>
      <c r="T11" s="1454"/>
      <c r="U11" s="1454"/>
      <c r="V11" s="1454"/>
      <c r="W11" s="1454"/>
      <c r="X11" s="1454"/>
      <c r="Y11" s="1454"/>
      <c r="Z11" s="1454"/>
      <c r="AA11" s="1454"/>
      <c r="AB11" s="1454"/>
    </row>
    <row r="12" spans="1:28" ht="24.75" customHeight="1">
      <c r="A12" s="1454"/>
      <c r="B12" s="1454"/>
      <c r="C12" s="1454"/>
      <c r="D12" s="1454"/>
      <c r="E12" s="1454"/>
      <c r="F12" s="1454"/>
      <c r="G12" s="1454"/>
      <c r="H12" s="1454"/>
      <c r="I12" s="1454"/>
      <c r="J12" s="1454"/>
      <c r="K12" s="1454"/>
      <c r="L12" s="1454"/>
      <c r="M12" s="1454"/>
      <c r="N12" s="1454"/>
      <c r="O12" s="1454"/>
      <c r="P12" s="1454"/>
      <c r="Q12" s="1454"/>
      <c r="R12" s="1454"/>
      <c r="S12" s="1454"/>
      <c r="T12" s="1454"/>
      <c r="U12" s="1454"/>
      <c r="V12" s="1454"/>
      <c r="W12" s="1454"/>
      <c r="X12" s="1454"/>
      <c r="Y12" s="1454"/>
      <c r="Z12" s="1454"/>
      <c r="AA12" s="1454"/>
      <c r="AB12" s="1454"/>
    </row>
    <row r="13" spans="1:28" ht="24.75" customHeight="1">
      <c r="A13" s="1453"/>
      <c r="B13" s="1453"/>
      <c r="C13" s="1453"/>
      <c r="D13" s="1453"/>
      <c r="E13" s="1453"/>
      <c r="F13" s="1453"/>
      <c r="G13" s="1453"/>
      <c r="H13" s="1453"/>
      <c r="I13" s="1453"/>
      <c r="J13" s="1453"/>
      <c r="K13" s="1453"/>
      <c r="L13" s="1453"/>
      <c r="M13" s="1453"/>
      <c r="N13" s="1453"/>
      <c r="O13" s="1453"/>
      <c r="P13" s="1453"/>
      <c r="Q13" s="1453"/>
      <c r="R13" s="1453"/>
      <c r="S13" s="1453"/>
      <c r="T13" s="1453"/>
      <c r="U13" s="1453"/>
      <c r="V13" s="1453"/>
      <c r="W13" s="1453"/>
      <c r="X13" s="1453"/>
      <c r="Y13" s="1453"/>
      <c r="Z13" s="1453"/>
      <c r="AA13" s="1453"/>
      <c r="AB13" s="1453"/>
    </row>
    <row r="14" spans="1:28" ht="24.75" customHeight="1">
      <c r="A14" s="1454"/>
      <c r="B14" s="1454"/>
      <c r="C14" s="1454"/>
      <c r="D14" s="1454"/>
      <c r="E14" s="1454"/>
      <c r="F14" s="1454"/>
      <c r="G14" s="1454"/>
      <c r="H14" s="1454"/>
      <c r="I14" s="1454"/>
      <c r="J14" s="1454"/>
      <c r="K14" s="1454"/>
      <c r="L14" s="1454"/>
      <c r="M14" s="1454"/>
      <c r="N14" s="1454"/>
      <c r="O14" s="1454"/>
      <c r="P14" s="1454"/>
      <c r="Q14" s="1454"/>
      <c r="R14" s="1454"/>
      <c r="S14" s="1454"/>
      <c r="T14" s="1454"/>
      <c r="U14" s="1454"/>
      <c r="V14" s="1454"/>
      <c r="W14" s="1454"/>
      <c r="X14" s="1454"/>
      <c r="Y14" s="1454"/>
      <c r="Z14" s="1454"/>
      <c r="AA14" s="1454"/>
      <c r="AB14" s="1454"/>
    </row>
    <row r="15" spans="1:28" ht="24.75" customHeight="1">
      <c r="A15" s="1454"/>
      <c r="B15" s="1454"/>
      <c r="C15" s="1454"/>
      <c r="D15" s="1454"/>
      <c r="E15" s="1454"/>
      <c r="F15" s="1454"/>
      <c r="G15" s="1454"/>
      <c r="H15" s="1454"/>
      <c r="I15" s="1454"/>
      <c r="J15" s="1454"/>
      <c r="K15" s="1454"/>
      <c r="L15" s="1454"/>
      <c r="M15" s="1454"/>
      <c r="N15" s="1454"/>
      <c r="O15" s="1454"/>
      <c r="P15" s="1454"/>
      <c r="Q15" s="1454"/>
      <c r="R15" s="1454"/>
      <c r="S15" s="1454"/>
      <c r="T15" s="1454"/>
      <c r="U15" s="1454"/>
      <c r="V15" s="1454"/>
      <c r="W15" s="1454"/>
      <c r="X15" s="1454"/>
      <c r="Y15" s="1454"/>
      <c r="Z15" s="1454"/>
      <c r="AA15" s="1454"/>
      <c r="AB15" s="1454"/>
    </row>
    <row r="16" spans="1:28" ht="24.75" customHeight="1">
      <c r="A16" s="1453"/>
      <c r="B16" s="1453"/>
      <c r="C16" s="1453"/>
      <c r="D16" s="1453"/>
      <c r="E16" s="1453"/>
      <c r="F16" s="1453"/>
      <c r="G16" s="1453"/>
      <c r="H16" s="1453"/>
      <c r="I16" s="1453"/>
      <c r="J16" s="1453"/>
      <c r="K16" s="1453"/>
      <c r="L16" s="1453"/>
      <c r="M16" s="1453"/>
      <c r="N16" s="1453"/>
      <c r="O16" s="1453"/>
      <c r="P16" s="1453"/>
      <c r="Q16" s="1453"/>
      <c r="R16" s="1453"/>
      <c r="S16" s="1453"/>
      <c r="T16" s="1453"/>
      <c r="U16" s="1453"/>
      <c r="V16" s="1453"/>
      <c r="W16" s="1453"/>
      <c r="X16" s="1453"/>
      <c r="Y16" s="1453"/>
      <c r="Z16" s="1453"/>
      <c r="AA16" s="1453"/>
      <c r="AB16" s="1453"/>
    </row>
    <row r="17" spans="1:28" ht="24.75" customHeight="1">
      <c r="A17" s="1454"/>
      <c r="B17" s="1454"/>
      <c r="C17" s="1454"/>
      <c r="D17" s="1454"/>
      <c r="E17" s="1454"/>
      <c r="F17" s="1454"/>
      <c r="G17" s="1454"/>
      <c r="H17" s="1454"/>
      <c r="I17" s="1454"/>
      <c r="J17" s="1454"/>
      <c r="K17" s="1454"/>
      <c r="L17" s="1454"/>
      <c r="M17" s="1454"/>
      <c r="N17" s="1454"/>
      <c r="O17" s="1454"/>
      <c r="P17" s="1454"/>
      <c r="Q17" s="1454"/>
      <c r="R17" s="1454"/>
      <c r="S17" s="1454"/>
      <c r="T17" s="1454"/>
      <c r="U17" s="1454"/>
      <c r="V17" s="1454"/>
      <c r="W17" s="1454"/>
      <c r="X17" s="1454"/>
      <c r="Y17" s="1454"/>
      <c r="Z17" s="1454"/>
      <c r="AA17" s="1454"/>
      <c r="AB17" s="1454"/>
    </row>
    <row r="18" spans="1:28" ht="24.75" customHeight="1">
      <c r="A18" s="1454"/>
      <c r="B18" s="1454"/>
      <c r="C18" s="1454"/>
      <c r="D18" s="1454"/>
      <c r="E18" s="1454"/>
      <c r="F18" s="1454"/>
      <c r="G18" s="1454"/>
      <c r="H18" s="1454"/>
      <c r="I18" s="1454"/>
      <c r="J18" s="1454"/>
      <c r="K18" s="1454"/>
      <c r="L18" s="1454"/>
      <c r="M18" s="1454"/>
      <c r="N18" s="1454"/>
      <c r="O18" s="1454"/>
      <c r="P18" s="1454"/>
      <c r="Q18" s="1454"/>
      <c r="R18" s="1454"/>
      <c r="S18" s="1454"/>
      <c r="T18" s="1454"/>
      <c r="U18" s="1454"/>
      <c r="V18" s="1454"/>
      <c r="W18" s="1454"/>
      <c r="X18" s="1454"/>
      <c r="Y18" s="1454"/>
      <c r="Z18" s="1454"/>
      <c r="AA18" s="1454"/>
      <c r="AB18" s="1454"/>
    </row>
    <row r="19" spans="1:28" ht="24.75" customHeight="1">
      <c r="A19" s="1453"/>
      <c r="B19" s="1453"/>
      <c r="C19" s="1453"/>
      <c r="D19" s="1453"/>
      <c r="E19" s="1453"/>
      <c r="F19" s="1453"/>
      <c r="G19" s="1453"/>
      <c r="H19" s="145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1453"/>
      <c r="V19" s="1453"/>
      <c r="W19" s="1453"/>
      <c r="X19" s="1453"/>
      <c r="Y19" s="1453"/>
      <c r="Z19" s="1453"/>
      <c r="AA19" s="1453"/>
      <c r="AB19" s="1453"/>
    </row>
    <row r="20" spans="1:28" ht="24.75" customHeight="1">
      <c r="A20" s="1454"/>
      <c r="B20" s="1454"/>
      <c r="C20" s="1454"/>
      <c r="D20" s="1454"/>
      <c r="E20" s="1454"/>
      <c r="F20" s="1454"/>
      <c r="G20" s="1454"/>
      <c r="H20" s="1454"/>
      <c r="I20" s="1454"/>
      <c r="J20" s="1454"/>
      <c r="K20" s="1454"/>
      <c r="L20" s="1454"/>
      <c r="M20" s="1454"/>
      <c r="N20" s="1454"/>
      <c r="O20" s="1454"/>
      <c r="P20" s="1454"/>
      <c r="Q20" s="1454"/>
      <c r="R20" s="1454"/>
      <c r="S20" s="1454"/>
      <c r="T20" s="1454"/>
      <c r="U20" s="1454"/>
      <c r="V20" s="1454"/>
      <c r="W20" s="1454"/>
      <c r="X20" s="1454"/>
      <c r="Y20" s="1454"/>
      <c r="Z20" s="1454"/>
      <c r="AA20" s="1454"/>
      <c r="AB20" s="1454"/>
    </row>
    <row r="21" spans="1:28" ht="24.75" customHeight="1">
      <c r="A21" s="1454"/>
      <c r="B21" s="1454"/>
      <c r="C21" s="1454"/>
      <c r="D21" s="1454"/>
      <c r="E21" s="1454"/>
      <c r="F21" s="1454"/>
      <c r="G21" s="1454"/>
      <c r="H21" s="1454"/>
      <c r="I21" s="1454"/>
      <c r="J21" s="1454"/>
      <c r="K21" s="1454"/>
      <c r="L21" s="1454"/>
      <c r="M21" s="1454"/>
      <c r="N21" s="1454"/>
      <c r="O21" s="1454"/>
      <c r="P21" s="1454"/>
      <c r="Q21" s="1454"/>
      <c r="R21" s="1454"/>
      <c r="S21" s="1454"/>
      <c r="T21" s="1454"/>
      <c r="U21" s="1454"/>
      <c r="V21" s="1454"/>
      <c r="W21" s="1454"/>
      <c r="X21" s="1454"/>
      <c r="Y21" s="1454"/>
      <c r="Z21" s="1454"/>
      <c r="AA21" s="1454"/>
      <c r="AB21" s="1454"/>
    </row>
    <row r="22" spans="1:28" ht="24.75" customHeight="1">
      <c r="A22" s="1453"/>
      <c r="B22" s="1453"/>
      <c r="C22" s="1453"/>
      <c r="D22" s="1453"/>
      <c r="E22" s="1453"/>
      <c r="F22" s="1453"/>
      <c r="G22" s="1453"/>
      <c r="H22" s="1453"/>
      <c r="I22" s="1453"/>
      <c r="J22" s="1453"/>
      <c r="K22" s="1453"/>
      <c r="L22" s="1453"/>
      <c r="M22" s="1453"/>
      <c r="N22" s="1453"/>
      <c r="O22" s="1453"/>
      <c r="P22" s="1453"/>
      <c r="Q22" s="1453"/>
      <c r="R22" s="1453"/>
      <c r="S22" s="1453"/>
      <c r="T22" s="1453"/>
      <c r="U22" s="1453"/>
      <c r="V22" s="1453"/>
      <c r="W22" s="1453"/>
      <c r="X22" s="1453"/>
      <c r="Y22" s="1453"/>
      <c r="Z22" s="1453"/>
      <c r="AA22" s="1453"/>
      <c r="AB22" s="1453"/>
    </row>
    <row r="23" spans="1:28" ht="24.75" customHeight="1">
      <c r="A23" s="1454"/>
      <c r="B23" s="1454"/>
      <c r="C23" s="1454"/>
      <c r="D23" s="1454"/>
      <c r="E23" s="1454"/>
      <c r="F23" s="1454"/>
      <c r="G23" s="1454"/>
      <c r="H23" s="1454"/>
      <c r="I23" s="1454"/>
      <c r="J23" s="1454"/>
      <c r="K23" s="1454"/>
      <c r="L23" s="1454"/>
      <c r="M23" s="1454"/>
      <c r="N23" s="1454"/>
      <c r="O23" s="1454"/>
      <c r="P23" s="1454"/>
      <c r="Q23" s="1454"/>
      <c r="R23" s="1454"/>
      <c r="S23" s="1454"/>
      <c r="T23" s="1454"/>
      <c r="U23" s="1454"/>
      <c r="V23" s="1454"/>
      <c r="W23" s="1454"/>
      <c r="X23" s="1454"/>
      <c r="Y23" s="1454"/>
      <c r="Z23" s="1454"/>
      <c r="AA23" s="1454"/>
      <c r="AB23" s="1454"/>
    </row>
    <row r="24" spans="1:28" ht="24.75" customHeight="1">
      <c r="A24" s="1454"/>
      <c r="B24" s="1454"/>
      <c r="C24" s="1454"/>
      <c r="D24" s="1454"/>
      <c r="E24" s="1454"/>
      <c r="F24" s="1454"/>
      <c r="G24" s="1454"/>
      <c r="H24" s="1454"/>
      <c r="I24" s="1454"/>
      <c r="J24" s="1454"/>
      <c r="K24" s="1454"/>
      <c r="L24" s="1454"/>
      <c r="M24" s="1454"/>
      <c r="N24" s="1454"/>
      <c r="O24" s="1454"/>
      <c r="P24" s="1454"/>
      <c r="Q24" s="1454"/>
      <c r="R24" s="1454"/>
      <c r="S24" s="1454"/>
      <c r="T24" s="1454"/>
      <c r="U24" s="1454"/>
      <c r="V24" s="1454"/>
      <c r="W24" s="1454"/>
      <c r="X24" s="1454"/>
      <c r="Y24" s="1454"/>
      <c r="Z24" s="1454"/>
      <c r="AA24" s="1454"/>
      <c r="AB24" s="1454"/>
    </row>
    <row r="25" spans="1:28" ht="24.75" customHeight="1">
      <c r="A25" s="1453"/>
      <c r="B25" s="1453"/>
      <c r="C25" s="1453"/>
      <c r="D25" s="1453"/>
      <c r="E25" s="1453"/>
      <c r="F25" s="1453"/>
      <c r="G25" s="1453"/>
      <c r="H25" s="1453"/>
      <c r="I25" s="1453"/>
      <c r="J25" s="1453"/>
      <c r="K25" s="1453"/>
      <c r="L25" s="1453"/>
      <c r="M25" s="1453"/>
      <c r="N25" s="1453"/>
      <c r="O25" s="1453"/>
      <c r="P25" s="1453"/>
      <c r="Q25" s="1453"/>
      <c r="R25" s="1453"/>
      <c r="S25" s="1453"/>
      <c r="T25" s="1453"/>
      <c r="U25" s="1453"/>
      <c r="V25" s="1453"/>
      <c r="W25" s="1453"/>
      <c r="X25" s="1453"/>
      <c r="Y25" s="1453"/>
      <c r="Z25" s="1453"/>
      <c r="AA25" s="1453"/>
      <c r="AB25" s="1453"/>
    </row>
    <row r="26" spans="1:28" ht="24.75" customHeight="1">
      <c r="A26" s="1454"/>
      <c r="B26" s="1454"/>
      <c r="C26" s="1454"/>
      <c r="D26" s="1454"/>
      <c r="E26" s="1454"/>
      <c r="F26" s="1454"/>
      <c r="G26" s="1454"/>
      <c r="H26" s="1454"/>
      <c r="I26" s="1454"/>
      <c r="J26" s="1454"/>
      <c r="K26" s="1454"/>
      <c r="L26" s="1454"/>
      <c r="M26" s="1454"/>
      <c r="N26" s="1454"/>
      <c r="O26" s="1454"/>
      <c r="P26" s="1454"/>
      <c r="Q26" s="1454"/>
      <c r="R26" s="1454"/>
      <c r="S26" s="1454"/>
      <c r="T26" s="1454"/>
      <c r="U26" s="1454"/>
      <c r="V26" s="1454"/>
      <c r="W26" s="1454"/>
      <c r="X26" s="1454"/>
      <c r="Y26" s="1454"/>
      <c r="Z26" s="1454"/>
      <c r="AA26" s="1454"/>
      <c r="AB26" s="1454"/>
    </row>
    <row r="27" spans="1:28" ht="24.75" customHeight="1">
      <c r="A27" s="1454"/>
      <c r="B27" s="1454"/>
      <c r="C27" s="1454"/>
      <c r="D27" s="1454"/>
      <c r="E27" s="1454"/>
      <c r="F27" s="1454"/>
      <c r="G27" s="1454"/>
      <c r="H27" s="1454"/>
      <c r="I27" s="1454"/>
      <c r="J27" s="1454"/>
      <c r="K27" s="1454"/>
      <c r="L27" s="1454"/>
      <c r="M27" s="1454"/>
      <c r="N27" s="1454"/>
      <c r="O27" s="1454"/>
      <c r="P27" s="1454"/>
      <c r="Q27" s="1454"/>
      <c r="R27" s="1454"/>
      <c r="S27" s="1454"/>
      <c r="T27" s="1454"/>
      <c r="U27" s="1454"/>
      <c r="V27" s="1454"/>
      <c r="W27" s="1454"/>
      <c r="X27" s="1454"/>
      <c r="Y27" s="1454"/>
      <c r="Z27" s="1454"/>
      <c r="AA27" s="1454"/>
      <c r="AB27" s="1454"/>
    </row>
    <row r="28" spans="1:28" ht="24.75" customHeight="1">
      <c r="A28" s="1453"/>
      <c r="B28" s="1453"/>
      <c r="C28" s="1453"/>
      <c r="D28" s="1453"/>
      <c r="E28" s="1453"/>
      <c r="F28" s="1453"/>
      <c r="G28" s="1453"/>
      <c r="H28" s="1453"/>
      <c r="I28" s="1453"/>
      <c r="J28" s="1453"/>
      <c r="K28" s="1453"/>
      <c r="L28" s="1453"/>
      <c r="M28" s="1453"/>
      <c r="N28" s="1453"/>
      <c r="O28" s="1453"/>
      <c r="P28" s="1453"/>
      <c r="Q28" s="1453"/>
      <c r="R28" s="1453"/>
      <c r="S28" s="1453"/>
      <c r="T28" s="1453"/>
      <c r="U28" s="1453"/>
      <c r="V28" s="1453"/>
      <c r="W28" s="1453"/>
      <c r="X28" s="1453"/>
      <c r="Y28" s="1453"/>
      <c r="Z28" s="1453"/>
      <c r="AA28" s="1453"/>
      <c r="AB28" s="1453"/>
    </row>
    <row r="29" spans="1:28" ht="24.75" customHeight="1">
      <c r="A29" s="1454"/>
      <c r="B29" s="1454"/>
      <c r="C29" s="1454"/>
      <c r="D29" s="1454"/>
      <c r="E29" s="1454"/>
      <c r="F29" s="1454"/>
      <c r="G29" s="1454"/>
      <c r="H29" s="1454"/>
      <c r="I29" s="1454"/>
      <c r="J29" s="1454"/>
      <c r="K29" s="1454"/>
      <c r="L29" s="1454"/>
      <c r="M29" s="1454"/>
      <c r="N29" s="1454"/>
      <c r="O29" s="1454"/>
      <c r="P29" s="1454"/>
      <c r="Q29" s="1454"/>
      <c r="R29" s="1454"/>
      <c r="S29" s="1454"/>
      <c r="T29" s="1454"/>
      <c r="U29" s="1454"/>
      <c r="V29" s="1454"/>
      <c r="W29" s="1454"/>
      <c r="X29" s="1454"/>
      <c r="Y29" s="1454"/>
      <c r="Z29" s="1454"/>
      <c r="AA29" s="1454"/>
      <c r="AB29" s="1454"/>
    </row>
    <row r="30" spans="1:28" ht="24.75" customHeight="1">
      <c r="A30" s="1454"/>
      <c r="B30" s="1454"/>
      <c r="C30" s="1454"/>
      <c r="D30" s="1454"/>
      <c r="E30" s="1454"/>
      <c r="F30" s="1454"/>
      <c r="G30" s="1454"/>
      <c r="H30" s="1454"/>
      <c r="I30" s="1454"/>
      <c r="J30" s="1454"/>
      <c r="K30" s="1454"/>
      <c r="L30" s="1454"/>
      <c r="M30" s="1454"/>
      <c r="N30" s="1454"/>
      <c r="O30" s="1454"/>
      <c r="P30" s="1454"/>
      <c r="Q30" s="1454"/>
      <c r="R30" s="1454"/>
      <c r="S30" s="1454"/>
      <c r="T30" s="1454"/>
      <c r="U30" s="1454"/>
      <c r="V30" s="1454"/>
      <c r="W30" s="1454"/>
      <c r="X30" s="1454"/>
      <c r="Y30" s="1454"/>
      <c r="Z30" s="1454"/>
      <c r="AA30" s="1454"/>
      <c r="AB30" s="1454"/>
    </row>
    <row r="31" spans="1:28" ht="24.75" customHeight="1">
      <c r="A31" s="1453"/>
      <c r="B31" s="1453"/>
      <c r="C31" s="1453"/>
      <c r="D31" s="1453"/>
      <c r="E31" s="1453"/>
      <c r="F31" s="1453"/>
      <c r="G31" s="1453"/>
      <c r="H31" s="1453"/>
      <c r="I31" s="1453"/>
      <c r="J31" s="1453"/>
      <c r="K31" s="1453"/>
      <c r="L31" s="1453"/>
      <c r="M31" s="1453"/>
      <c r="N31" s="1453"/>
      <c r="O31" s="1453"/>
      <c r="P31" s="1453"/>
      <c r="Q31" s="1453"/>
      <c r="R31" s="1453"/>
      <c r="S31" s="1453"/>
      <c r="T31" s="1453"/>
      <c r="U31" s="1453"/>
      <c r="V31" s="1453"/>
      <c r="W31" s="1453"/>
      <c r="X31" s="1453"/>
      <c r="Y31" s="1453"/>
      <c r="Z31" s="1453"/>
      <c r="AA31" s="1453"/>
      <c r="AB31" s="1453"/>
    </row>
    <row r="32" spans="1:28" ht="24.75" customHeight="1">
      <c r="A32" s="1454"/>
      <c r="B32" s="1454"/>
      <c r="C32" s="1454"/>
      <c r="D32" s="1454"/>
      <c r="E32" s="1454"/>
      <c r="F32" s="1454"/>
      <c r="G32" s="1454"/>
      <c r="H32" s="1454"/>
      <c r="I32" s="1454"/>
      <c r="J32" s="1454"/>
      <c r="K32" s="1454"/>
      <c r="L32" s="1454"/>
      <c r="M32" s="1454"/>
      <c r="N32" s="1454"/>
      <c r="O32" s="1454"/>
      <c r="P32" s="1454"/>
      <c r="Q32" s="1454"/>
      <c r="R32" s="1454"/>
      <c r="S32" s="1454"/>
      <c r="T32" s="1454"/>
      <c r="U32" s="1454"/>
      <c r="V32" s="1454"/>
      <c r="W32" s="1454"/>
      <c r="X32" s="1454"/>
      <c r="Y32" s="1454"/>
      <c r="Z32" s="1454"/>
      <c r="AA32" s="1454"/>
      <c r="AB32" s="1454"/>
    </row>
    <row r="33" spans="1:28" ht="24.75" customHeight="1">
      <c r="A33" s="1454"/>
      <c r="B33" s="1454"/>
      <c r="C33" s="1454"/>
      <c r="D33" s="1454"/>
      <c r="E33" s="1454"/>
      <c r="F33" s="1454"/>
      <c r="G33" s="1454"/>
      <c r="H33" s="1454"/>
      <c r="I33" s="1454"/>
      <c r="J33" s="1454"/>
      <c r="K33" s="1454"/>
      <c r="L33" s="1454"/>
      <c r="M33" s="1454"/>
      <c r="N33" s="1454"/>
      <c r="O33" s="1454"/>
      <c r="P33" s="1454"/>
      <c r="Q33" s="1454"/>
      <c r="R33" s="1454"/>
      <c r="S33" s="1454"/>
      <c r="T33" s="1454"/>
      <c r="U33" s="1454"/>
      <c r="V33" s="1454"/>
      <c r="W33" s="1454"/>
      <c r="X33" s="1454"/>
      <c r="Y33" s="1454"/>
      <c r="Z33" s="1454"/>
      <c r="AA33" s="1454"/>
      <c r="AB33" s="1454"/>
    </row>
    <row r="34" spans="1:31" ht="24.75" customHeight="1">
      <c r="A34" s="1453"/>
      <c r="B34" s="1453"/>
      <c r="C34" s="1453"/>
      <c r="D34" s="1453"/>
      <c r="E34" s="1453"/>
      <c r="F34" s="1453"/>
      <c r="G34" s="1453"/>
      <c r="H34" s="1453"/>
      <c r="I34" s="1453"/>
      <c r="J34" s="1453"/>
      <c r="K34" s="1453"/>
      <c r="L34" s="1453"/>
      <c r="M34" s="1453"/>
      <c r="N34" s="1453"/>
      <c r="O34" s="1453"/>
      <c r="P34" s="1453"/>
      <c r="Q34" s="1453"/>
      <c r="R34" s="1453"/>
      <c r="S34" s="1453"/>
      <c r="T34" s="1453"/>
      <c r="U34" s="1453"/>
      <c r="V34" s="1453"/>
      <c r="W34" s="1453"/>
      <c r="X34" s="1453"/>
      <c r="Y34" s="1453"/>
      <c r="Z34" s="1453"/>
      <c r="AA34" s="1453"/>
      <c r="AB34" s="1453"/>
      <c r="AC34" s="206"/>
      <c r="AD34" s="206"/>
      <c r="AE34" s="206"/>
    </row>
    <row r="35" spans="1:31" ht="24.75" customHeight="1">
      <c r="A35" s="1454"/>
      <c r="B35" s="1454"/>
      <c r="C35" s="1454"/>
      <c r="D35" s="1454"/>
      <c r="E35" s="1454"/>
      <c r="F35" s="1454"/>
      <c r="G35" s="1454"/>
      <c r="H35" s="1454"/>
      <c r="I35" s="1454"/>
      <c r="J35" s="1454"/>
      <c r="K35" s="1454"/>
      <c r="L35" s="1454"/>
      <c r="M35" s="1454"/>
      <c r="N35" s="1454"/>
      <c r="O35" s="1454"/>
      <c r="P35" s="1454"/>
      <c r="Q35" s="1454"/>
      <c r="R35" s="1454"/>
      <c r="S35" s="1454"/>
      <c r="T35" s="1454"/>
      <c r="U35" s="1454"/>
      <c r="V35" s="1454"/>
      <c r="W35" s="1454"/>
      <c r="X35" s="1454"/>
      <c r="Y35" s="1454"/>
      <c r="Z35" s="1454"/>
      <c r="AA35" s="1454"/>
      <c r="AB35" s="1454"/>
      <c r="AC35" s="206"/>
      <c r="AD35" s="206"/>
      <c r="AE35" s="206"/>
    </row>
    <row r="36" spans="1:31" ht="24.75" customHeight="1">
      <c r="A36" s="1454"/>
      <c r="B36" s="1454"/>
      <c r="C36" s="1454"/>
      <c r="D36" s="1454"/>
      <c r="E36" s="1454"/>
      <c r="F36" s="1454"/>
      <c r="G36" s="1454"/>
      <c r="H36" s="1454"/>
      <c r="I36" s="1454"/>
      <c r="J36" s="1454"/>
      <c r="K36" s="1454"/>
      <c r="L36" s="1454"/>
      <c r="M36" s="1454"/>
      <c r="N36" s="1454"/>
      <c r="O36" s="1454"/>
      <c r="P36" s="1454"/>
      <c r="Q36" s="1454"/>
      <c r="R36" s="1454"/>
      <c r="S36" s="1454"/>
      <c r="T36" s="1454"/>
      <c r="U36" s="1454"/>
      <c r="V36" s="1454"/>
      <c r="W36" s="1454"/>
      <c r="X36" s="1454"/>
      <c r="Y36" s="1454"/>
      <c r="Z36" s="1454"/>
      <c r="AA36" s="1454"/>
      <c r="AB36" s="1454"/>
      <c r="AC36" s="206"/>
      <c r="AD36" s="206"/>
      <c r="AE36" s="206"/>
    </row>
    <row r="37" spans="1:31" ht="4.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</row>
    <row r="38" s="214" customFormat="1" ht="24.75" customHeight="1">
      <c r="A38" s="214" t="s">
        <v>312</v>
      </c>
    </row>
    <row r="39" spans="3:12" s="214" customFormat="1" ht="24.75" customHeight="1">
      <c r="C39" s="1431"/>
      <c r="D39" s="1431"/>
      <c r="E39" s="1431"/>
      <c r="F39" s="214" t="s">
        <v>313</v>
      </c>
      <c r="G39" s="1431"/>
      <c r="H39" s="1431"/>
      <c r="I39" s="214" t="s">
        <v>12</v>
      </c>
      <c r="J39" s="1431"/>
      <c r="K39" s="1431"/>
      <c r="L39" s="214" t="s">
        <v>336</v>
      </c>
    </row>
    <row r="40" spans="14:28" s="214" customFormat="1" ht="24.75" customHeight="1">
      <c r="N40" s="1450" t="s">
        <v>315</v>
      </c>
      <c r="O40" s="1450"/>
      <c r="P40" s="1450"/>
      <c r="Q40" s="1431"/>
      <c r="R40" s="1431"/>
      <c r="S40" s="1431"/>
      <c r="T40" s="1431"/>
      <c r="U40" s="1431"/>
      <c r="V40" s="1431"/>
      <c r="W40" s="1431"/>
      <c r="X40" s="1431"/>
      <c r="Y40" s="1431"/>
      <c r="Z40" s="1431"/>
      <c r="AA40" s="1431"/>
      <c r="AB40" s="1431"/>
    </row>
    <row r="41" spans="1:31" ht="24.75" customHeight="1">
      <c r="A41" s="206" t="s">
        <v>316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</row>
    <row r="42" spans="1:31" ht="19.5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</row>
    <row r="43" spans="1:31" ht="19.5" customHeight="1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</row>
    <row r="44" spans="1:31" ht="19.5" customHeight="1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</row>
    <row r="45" spans="1:31" ht="19.5" customHeigh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</row>
    <row r="46" spans="1:31" ht="19.5" customHeight="1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</row>
    <row r="47" spans="1:31" ht="19.5" customHeight="1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</row>
    <row r="48" spans="1:31" ht="19.5" customHeight="1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</row>
    <row r="49" spans="1:31" ht="19.5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</row>
    <row r="50" spans="1:31" ht="19.5" customHeight="1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</row>
    <row r="51" spans="1:31" ht="19.5" customHeight="1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</row>
    <row r="52" spans="1:31" ht="19.5" customHeight="1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</row>
    <row r="53" spans="1:31" ht="19.5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</row>
    <row r="54" spans="1:31" ht="19.5" customHeight="1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</row>
    <row r="55" spans="1:31" ht="19.5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</row>
    <row r="56" spans="1:31" ht="19.5" customHeight="1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</row>
    <row r="57" spans="1:31" ht="19.5" customHeigh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</row>
    <row r="58" spans="1:31" ht="19.5" customHeight="1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</row>
    <row r="59" spans="1:31" ht="19.5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</row>
    <row r="60" spans="1:31" ht="19.5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</row>
    <row r="61" spans="1:31" ht="19.5" customHeight="1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</row>
    <row r="62" spans="1:31" ht="19.5" customHeight="1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</row>
    <row r="63" spans="1:31" ht="19.5" customHeight="1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</row>
    <row r="64" spans="1:31" ht="19.5" customHeight="1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</row>
    <row r="65" spans="1:31" ht="19.5" customHeight="1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</row>
    <row r="66" spans="1:31" ht="19.5" customHeight="1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</row>
    <row r="67" spans="1:31" ht="19.5" customHeight="1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</row>
    <row r="68" spans="1:31" ht="19.5" customHeight="1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</row>
    <row r="69" spans="1:31" ht="19.5" customHeigh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</row>
    <row r="70" spans="1:31" ht="19.5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</row>
    <row r="71" spans="1:31" ht="19.5" customHeight="1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</row>
    <row r="72" spans="1:31" ht="13.5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</row>
    <row r="73" spans="1:31" ht="13.5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</row>
    <row r="74" spans="1:31" ht="10.5" customHeight="1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</row>
    <row r="75" spans="1:31" ht="13.5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</row>
    <row r="76" spans="1:31" ht="13.5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</row>
    <row r="77" spans="1:31" ht="13.5">
      <c r="A77" s="206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</row>
    <row r="78" spans="1:31" ht="13.5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</row>
    <row r="79" spans="1:31" ht="13.5">
      <c r="A79" s="206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</row>
    <row r="80" spans="1:31" ht="13.5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</row>
    <row r="81" spans="1:31" ht="13.5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</row>
    <row r="82" spans="1:31" ht="13.5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</row>
    <row r="83" spans="1:31" ht="13.5">
      <c r="A83" s="206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</row>
    <row r="84" spans="1:31" ht="13.5">
      <c r="A84" s="206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</row>
    <row r="85" spans="1:31" ht="13.5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</row>
    <row r="86" spans="1:31" ht="13.5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</row>
    <row r="87" spans="1:31" ht="13.5">
      <c r="A87" s="20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</row>
    <row r="88" spans="1:31" ht="13.5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</row>
    <row r="89" spans="1:31" ht="13.5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</row>
    <row r="90" spans="1:31" ht="13.5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</row>
    <row r="91" spans="1:31" ht="13.5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</row>
    <row r="92" spans="1:31" ht="13.5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</row>
    <row r="93" spans="1:31" ht="13.5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</row>
    <row r="94" spans="1:31" ht="13.5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</row>
    <row r="95" spans="1:31" ht="13.5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</row>
    <row r="96" spans="1:31" ht="13.5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</row>
    <row r="97" spans="1:31" ht="13.5">
      <c r="A97" s="206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</row>
    <row r="98" spans="1:31" ht="13.5">
      <c r="A98" s="206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</row>
    <row r="99" spans="1:31" ht="13.5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</row>
    <row r="100" spans="1:31" ht="13.5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</row>
    <row r="101" spans="1:31" ht="13.5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</row>
    <row r="102" spans="1:31" ht="13.5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</row>
    <row r="103" spans="1:31" ht="13.5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</row>
    <row r="104" spans="1:31" ht="13.5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</row>
    <row r="105" spans="1:31" ht="13.5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</row>
    <row r="106" spans="1:31" ht="13.5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</row>
    <row r="107" spans="1:31" ht="13.5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</row>
    <row r="108" spans="1:31" ht="13.5">
      <c r="A108" s="20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</row>
    <row r="109" spans="1:31" ht="13.5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</row>
    <row r="110" spans="1:31" ht="13.5">
      <c r="A110" s="20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</row>
    <row r="111" spans="1:31" ht="13.5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</row>
    <row r="112" spans="1:31" ht="13.5">
      <c r="A112" s="206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</row>
    <row r="113" spans="1:31" ht="13.5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</row>
    <row r="114" spans="1:31" ht="13.5">
      <c r="A114" s="20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</row>
    <row r="115" spans="1:31" ht="13.5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</row>
    <row r="116" spans="1:31" ht="13.5">
      <c r="A116" s="206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</row>
    <row r="117" spans="1:31" ht="13.5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</row>
    <row r="118" spans="1:31" ht="13.5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</row>
    <row r="119" spans="1:31" ht="13.5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</row>
    <row r="120" spans="1:31" ht="13.5">
      <c r="A120" s="206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</row>
    <row r="121" spans="1:31" ht="13.5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pans="1:31" ht="13.5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</row>
    <row r="123" spans="1:31" ht="13.5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</row>
    <row r="124" spans="1:31" ht="13.5">
      <c r="A124" s="206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</row>
    <row r="125" spans="1:31" ht="13.5">
      <c r="A125" s="206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</row>
    <row r="126" spans="1:31" ht="13.5">
      <c r="A126" s="206"/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</row>
    <row r="127" spans="1:31" ht="13.5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pans="1:31" ht="13.5">
      <c r="A128" s="206"/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pans="1:31" ht="13.5">
      <c r="A129" s="206"/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</row>
    <row r="130" spans="1:31" ht="13.5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</row>
    <row r="131" spans="1:31" ht="13.5">
      <c r="A131" s="206"/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</row>
    <row r="132" spans="1:31" ht="13.5">
      <c r="A132" s="206"/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</row>
    <row r="133" spans="1:31" ht="13.5">
      <c r="A133" s="206"/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</row>
    <row r="134" spans="1:31" ht="13.5">
      <c r="A134" s="206"/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</row>
    <row r="135" spans="1:31" ht="13.5">
      <c r="A135" s="206"/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</row>
    <row r="136" spans="1:31" ht="13.5">
      <c r="A136" s="206"/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</row>
    <row r="137" spans="1:31" ht="13.5">
      <c r="A137" s="206"/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</row>
    <row r="138" spans="1:31" ht="13.5">
      <c r="A138" s="206"/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</row>
    <row r="139" spans="1:31" ht="13.5">
      <c r="A139" s="206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</row>
    <row r="140" spans="1:31" ht="13.5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</row>
    <row r="141" spans="1:31" ht="13.5">
      <c r="A141" s="206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</row>
    <row r="142" spans="1:31" ht="13.5">
      <c r="A142" s="206"/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</row>
    <row r="143" spans="1:31" ht="13.5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</row>
    <row r="144" spans="1:31" ht="13.5">
      <c r="A144" s="206"/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</row>
    <row r="145" spans="1:31" ht="13.5">
      <c r="A145" s="206"/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</row>
    <row r="146" spans="1:31" ht="13.5">
      <c r="A146" s="206"/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</row>
    <row r="147" spans="1:31" ht="13.5">
      <c r="A147" s="206"/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</row>
    <row r="148" spans="1:31" ht="13.5">
      <c r="A148" s="206"/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</row>
    <row r="149" spans="1:31" ht="13.5">
      <c r="A149" s="206"/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</row>
    <row r="150" spans="1:31" ht="13.5">
      <c r="A150" s="206"/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</row>
    <row r="151" spans="1:31" ht="13.5">
      <c r="A151" s="206"/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</row>
    <row r="152" spans="1:31" ht="13.5">
      <c r="A152" s="206"/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</row>
    <row r="153" spans="1:31" ht="13.5">
      <c r="A153" s="206"/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</row>
    <row r="154" spans="1:31" ht="13.5">
      <c r="A154" s="206"/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</row>
    <row r="155" spans="1:31" ht="13.5">
      <c r="A155" s="206"/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</row>
    <row r="156" spans="1:31" ht="13.5">
      <c r="A156" s="206"/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</row>
    <row r="157" spans="1:31" ht="13.5">
      <c r="A157" s="206"/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</row>
    <row r="158" spans="1:31" ht="13.5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</row>
    <row r="159" spans="1:31" ht="13.5">
      <c r="A159" s="206"/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</row>
    <row r="160" spans="1:31" ht="13.5">
      <c r="A160" s="206"/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</row>
    <row r="161" spans="1:31" ht="13.5">
      <c r="A161" s="206"/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</row>
    <row r="162" spans="1:31" ht="13.5">
      <c r="A162" s="206"/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</row>
    <row r="163" spans="1:31" ht="13.5">
      <c r="A163" s="206"/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</row>
    <row r="164" spans="1:31" ht="13.5">
      <c r="A164" s="206"/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</row>
    <row r="165" spans="1:31" ht="13.5">
      <c r="A165" s="206"/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</row>
    <row r="166" spans="1:31" ht="13.5">
      <c r="A166" s="206"/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</row>
    <row r="167" spans="1:31" ht="13.5">
      <c r="A167" s="206"/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</row>
    <row r="168" spans="1:31" ht="13.5">
      <c r="A168" s="206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</row>
    <row r="169" spans="1:31" ht="13.5">
      <c r="A169" s="206"/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</row>
    <row r="170" spans="1:31" ht="13.5">
      <c r="A170" s="206"/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</row>
    <row r="171" spans="1:31" ht="13.5">
      <c r="A171" s="206"/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</row>
    <row r="172" spans="1:31" ht="13.5">
      <c r="A172" s="206"/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</row>
    <row r="173" spans="1:31" ht="13.5">
      <c r="A173" s="206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</row>
    <row r="174" spans="1:31" ht="13.5">
      <c r="A174" s="206"/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</row>
    <row r="175" spans="1:31" ht="13.5">
      <c r="A175" s="206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</row>
    <row r="176" spans="1:31" ht="13.5">
      <c r="A176" s="206"/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</row>
    <row r="177" spans="1:31" ht="13.5">
      <c r="A177" s="206"/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</row>
    <row r="178" spans="1:31" ht="13.5">
      <c r="A178" s="206"/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</row>
    <row r="179" spans="1:31" ht="13.5">
      <c r="A179" s="206"/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</row>
    <row r="180" spans="1:31" ht="13.5">
      <c r="A180" s="206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</row>
    <row r="181" spans="1:31" ht="13.5">
      <c r="A181" s="206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</row>
    <row r="182" spans="1:31" ht="13.5">
      <c r="A182" s="206"/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</row>
    <row r="183" spans="1:31" ht="13.5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</row>
    <row r="184" spans="1:31" ht="13.5">
      <c r="A184" s="206"/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</row>
    <row r="185" spans="1:31" ht="13.5">
      <c r="A185" s="206"/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</row>
    <row r="186" spans="1:31" ht="13.5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</row>
    <row r="187" spans="1:31" ht="13.5">
      <c r="A187" s="206"/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</row>
    <row r="188" spans="1:31" ht="13.5">
      <c r="A188" s="206"/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</row>
    <row r="189" spans="1:31" ht="13.5">
      <c r="A189" s="206"/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</row>
  </sheetData>
  <mergeCells count="48">
    <mergeCell ref="Q40:AB40"/>
    <mergeCell ref="A2:AB2"/>
    <mergeCell ref="A31:AB31"/>
    <mergeCell ref="A32:AB32"/>
    <mergeCell ref="D4:AB4"/>
    <mergeCell ref="D5:I5"/>
    <mergeCell ref="L5:M5"/>
    <mergeCell ref="N5:S5"/>
    <mergeCell ref="E6:N6"/>
    <mergeCell ref="S6:AB6"/>
    <mergeCell ref="A4:C4"/>
    <mergeCell ref="A5:C5"/>
    <mergeCell ref="A6:C6"/>
    <mergeCell ref="A7:C7"/>
    <mergeCell ref="A26:AB26"/>
    <mergeCell ref="A27:AB27"/>
    <mergeCell ref="A28:AB28"/>
    <mergeCell ref="G39:H39"/>
    <mergeCell ref="J39:K39"/>
    <mergeCell ref="A35:AB35"/>
    <mergeCell ref="A36:AB36"/>
    <mergeCell ref="A34:AB34"/>
    <mergeCell ref="A29:AB29"/>
    <mergeCell ref="A30:AB30"/>
    <mergeCell ref="A23:AB23"/>
    <mergeCell ref="A24:AB24"/>
    <mergeCell ref="A25:AB25"/>
    <mergeCell ref="A17:AB17"/>
    <mergeCell ref="N40:P40"/>
    <mergeCell ref="AK5:AL5"/>
    <mergeCell ref="AG5:AJ5"/>
    <mergeCell ref="A18:AB18"/>
    <mergeCell ref="A19:AB19"/>
    <mergeCell ref="A20:AB20"/>
    <mergeCell ref="A21:AB21"/>
    <mergeCell ref="A22:AB22"/>
    <mergeCell ref="A14:AB14"/>
    <mergeCell ref="A33:AB33"/>
    <mergeCell ref="C39:E39"/>
    <mergeCell ref="D7:F7"/>
    <mergeCell ref="H7:I7"/>
    <mergeCell ref="K7:L7"/>
    <mergeCell ref="A10:AB10"/>
    <mergeCell ref="A11:AB11"/>
    <mergeCell ref="A12:AB12"/>
    <mergeCell ref="A13:AB13"/>
    <mergeCell ref="A16:AB16"/>
    <mergeCell ref="A15:AB15"/>
  </mergeCells>
  <printOptions horizontalCentered="1" verticalCentered="1"/>
  <pageMargins left="0.6299212598425197" right="0.6299212598425197" top="0.6299212598425197" bottom="0.6299212598425197" header="0.4330708661417323" footer="0.4330708661417323"/>
  <pageSetup fitToHeight="1" fitToWidth="1" horizontalDpi="300" verticalDpi="3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indexed="11"/>
  </sheetPr>
  <dimension ref="B1:BP129"/>
  <sheetViews>
    <sheetView zoomScale="75" zoomScaleNormal="75" workbookViewId="0" topLeftCell="A1">
      <selection activeCell="BJ29" sqref="BJ29"/>
    </sheetView>
  </sheetViews>
  <sheetFormatPr defaultColWidth="9.00390625" defaultRowHeight="24" customHeight="1"/>
  <cols>
    <col min="1" max="1" width="1.875" style="187" customWidth="1"/>
    <col min="2" max="6" width="1.625" style="187" customWidth="1"/>
    <col min="7" max="64" width="1.875" style="187" customWidth="1"/>
    <col min="65" max="65" width="1.625" style="187" customWidth="1"/>
    <col min="66" max="68" width="2.00390625" style="187" customWidth="1"/>
    <col min="69" max="88" width="7.625" style="187" customWidth="1"/>
    <col min="89" max="16384" width="2.00390625" style="187" customWidth="1"/>
  </cols>
  <sheetData>
    <row r="1" spans="2:64" ht="20.25" customHeight="1" thickBot="1">
      <c r="B1" s="850" t="s">
        <v>105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184"/>
      <c r="X1" s="184"/>
      <c r="Y1" s="184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6"/>
      <c r="AR1" s="186"/>
      <c r="AS1" s="186"/>
      <c r="AT1" s="186"/>
      <c r="AU1" s="186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 s="186"/>
    </row>
    <row r="2" spans="2:64" ht="30" customHeight="1"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X2" s="1505" t="s">
        <v>538</v>
      </c>
      <c r="Y2" s="1506"/>
      <c r="Z2" s="1506"/>
      <c r="AA2" s="1506"/>
      <c r="AB2" s="1506"/>
      <c r="AC2" s="1506"/>
      <c r="AD2" s="1506"/>
      <c r="AE2" s="1506"/>
      <c r="AF2" s="1506"/>
      <c r="AG2" s="1506"/>
      <c r="AH2" s="1506"/>
      <c r="AI2" s="1506"/>
      <c r="AJ2" s="1506"/>
      <c r="AK2" s="1506"/>
      <c r="AL2" s="1506"/>
      <c r="AM2" s="1506"/>
      <c r="AN2" s="1506"/>
      <c r="AO2" s="1506"/>
      <c r="AP2" s="1506"/>
      <c r="AQ2" s="1506"/>
      <c r="AR2" s="1506"/>
      <c r="AS2" s="1506"/>
      <c r="AT2" s="1506"/>
      <c r="AU2" s="1506"/>
      <c r="AV2" s="1506"/>
      <c r="AW2" s="1506"/>
      <c r="AX2" s="1506"/>
      <c r="AY2" s="1506"/>
      <c r="AZ2" s="1506"/>
      <c r="BA2" s="1506"/>
      <c r="BB2" s="1506"/>
      <c r="BC2" s="1506"/>
      <c r="BD2" s="1506"/>
      <c r="BE2" s="1507"/>
      <c r="BF2" s="871"/>
      <c r="BG2" s="872"/>
      <c r="BH2" s="872"/>
      <c r="BI2" s="872"/>
      <c r="BJ2" s="872"/>
      <c r="BK2" s="910" t="s">
        <v>270</v>
      </c>
      <c r="BL2" s="911"/>
    </row>
    <row r="3" spans="2:64" ht="30" customHeight="1" thickBot="1">
      <c r="B3" s="930" t="s">
        <v>271</v>
      </c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  <c r="X3" s="1508" t="s">
        <v>307</v>
      </c>
      <c r="Y3" s="879"/>
      <c r="Z3" s="879"/>
      <c r="AA3" s="1509" t="s">
        <v>527</v>
      </c>
      <c r="AB3" s="1510"/>
      <c r="AC3" s="1510"/>
      <c r="AD3" s="1510"/>
      <c r="AE3" s="1510"/>
      <c r="AF3" s="1510"/>
      <c r="AG3" s="1511"/>
      <c r="AH3" s="1495" t="s">
        <v>363</v>
      </c>
      <c r="AI3" s="1496"/>
      <c r="AJ3" s="1496"/>
      <c r="AK3" s="1497"/>
      <c r="AL3" s="878"/>
      <c r="AM3" s="879"/>
      <c r="AN3" s="879"/>
      <c r="AO3" s="879"/>
      <c r="AP3" s="879"/>
      <c r="AQ3" s="881"/>
      <c r="AR3" s="870" t="s">
        <v>107</v>
      </c>
      <c r="AS3" s="879"/>
      <c r="AT3" s="879"/>
      <c r="AU3" s="881"/>
      <c r="AV3" s="879"/>
      <c r="AW3" s="879"/>
      <c r="AX3" s="879"/>
      <c r="AY3" s="879"/>
      <c r="AZ3" s="879"/>
      <c r="BA3" s="879"/>
      <c r="BB3" s="879"/>
      <c r="BC3" s="879"/>
      <c r="BD3" s="879"/>
      <c r="BE3" s="880"/>
      <c r="BF3" s="873"/>
      <c r="BG3" s="874"/>
      <c r="BH3" s="874"/>
      <c r="BI3" s="874"/>
      <c r="BJ3" s="874"/>
      <c r="BK3" s="912"/>
      <c r="BL3" s="913"/>
    </row>
    <row r="4" spans="2:64" ht="4.5" customHeight="1">
      <c r="B4" s="166"/>
      <c r="C4" s="166"/>
      <c r="D4" s="166"/>
      <c r="E4" s="166"/>
      <c r="F4" s="166"/>
      <c r="G4" s="166"/>
      <c r="H4" s="166"/>
      <c r="I4" s="166"/>
      <c r="J4" s="166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6"/>
      <c r="AR4" s="186"/>
      <c r="AS4" s="186"/>
      <c r="AT4" s="186"/>
      <c r="AU4" s="186"/>
      <c r="AV4" s="186"/>
      <c r="AW4" s="192"/>
      <c r="AX4" s="190"/>
      <c r="AY4" s="190"/>
      <c r="AZ4" s="190"/>
      <c r="BA4" s="190"/>
      <c r="BB4" s="191"/>
      <c r="BC4" s="191"/>
      <c r="BD4" s="191"/>
      <c r="BE4" s="191"/>
      <c r="BF4" s="191"/>
      <c r="BG4" s="191"/>
      <c r="BH4" s="191"/>
      <c r="BI4" s="186"/>
      <c r="BJ4" s="186"/>
      <c r="BK4" s="186"/>
      <c r="BL4" s="186"/>
    </row>
    <row r="5" spans="2:64" ht="4.5" customHeight="1">
      <c r="B5" s="184"/>
      <c r="C5" s="188"/>
      <c r="D5" s="184"/>
      <c r="E5" s="184"/>
      <c r="F5" s="184"/>
      <c r="G5" s="184"/>
      <c r="H5" s="184"/>
      <c r="I5" s="184"/>
      <c r="J5" s="184"/>
      <c r="K5" s="184"/>
      <c r="L5" s="184"/>
      <c r="M5" s="184"/>
      <c r="AA5"/>
      <c r="AB5"/>
      <c r="AC5" s="189"/>
      <c r="BE5" s="186"/>
      <c r="BF5" s="186"/>
      <c r="BG5" s="186"/>
      <c r="BH5" s="186"/>
      <c r="BI5" s="186"/>
      <c r="BJ5" s="186"/>
      <c r="BK5" s="186"/>
      <c r="BL5" s="186"/>
    </row>
    <row r="6" spans="2:68" ht="4.5" customHeight="1" thickBot="1">
      <c r="B6" s="184"/>
      <c r="C6" s="188"/>
      <c r="D6" s="184"/>
      <c r="E6" s="184"/>
      <c r="F6" s="184"/>
      <c r="G6" s="184"/>
      <c r="H6" s="184"/>
      <c r="I6" s="184"/>
      <c r="J6" s="184"/>
      <c r="K6" s="184"/>
      <c r="L6" s="184"/>
      <c r="M6" s="184"/>
      <c r="R6" s="184"/>
      <c r="W6" s="190"/>
      <c r="X6" s="190"/>
      <c r="Y6" s="190"/>
      <c r="Z6" s="190"/>
      <c r="AA6" s="190"/>
      <c r="AB6" s="191"/>
      <c r="AC6" s="191"/>
      <c r="AD6" s="191"/>
      <c r="AE6" s="191"/>
      <c r="AF6" s="191"/>
      <c r="AG6" s="191"/>
      <c r="AH6" s="191"/>
      <c r="BE6" s="186"/>
      <c r="BF6" s="186"/>
      <c r="BG6" s="186"/>
      <c r="BH6" s="186"/>
      <c r="BI6" s="186"/>
      <c r="BJ6" s="186"/>
      <c r="BK6" s="186"/>
      <c r="BL6" s="186"/>
      <c r="BM6"/>
      <c r="BN6"/>
      <c r="BO6"/>
      <c r="BP6"/>
    </row>
    <row r="7" spans="2:68" ht="30" customHeight="1" thickBot="1">
      <c r="B7" s="859" t="s">
        <v>106</v>
      </c>
      <c r="C7" s="860"/>
      <c r="D7" s="860"/>
      <c r="E7" s="860"/>
      <c r="F7" s="861"/>
      <c r="G7" s="914" t="s">
        <v>5</v>
      </c>
      <c r="H7" s="915"/>
      <c r="I7" s="915"/>
      <c r="J7" s="915"/>
      <c r="K7" s="915"/>
      <c r="L7" s="915"/>
      <c r="M7" s="915"/>
      <c r="N7" s="915"/>
      <c r="O7" s="915"/>
      <c r="P7" s="915"/>
      <c r="Q7" s="915"/>
      <c r="R7" s="915"/>
      <c r="S7" s="915"/>
      <c r="T7" s="915"/>
      <c r="U7" s="915"/>
      <c r="V7" s="915"/>
      <c r="W7" s="915"/>
      <c r="X7" s="1461" t="s">
        <v>4</v>
      </c>
      <c r="Y7" s="1462"/>
      <c r="Z7" s="1462"/>
      <c r="AA7" s="1462"/>
      <c r="AB7" s="1462"/>
      <c r="AC7" s="1462"/>
      <c r="AD7" s="1462"/>
      <c r="AE7" s="1462"/>
      <c r="AF7" s="1462"/>
      <c r="AG7" s="1462"/>
      <c r="AH7" s="1462"/>
      <c r="AI7" s="1462"/>
      <c r="AJ7" s="1462"/>
      <c r="AK7" s="1462"/>
      <c r="AL7" s="1462"/>
      <c r="AM7" s="1462"/>
      <c r="AN7" s="1462"/>
      <c r="AO7" s="1462"/>
      <c r="AP7" s="1462"/>
      <c r="AQ7" s="1462"/>
      <c r="AR7" s="1462"/>
      <c r="AS7" s="1462"/>
      <c r="AT7" s="1462"/>
      <c r="AU7" s="1463"/>
      <c r="AV7" s="1464" t="s">
        <v>6</v>
      </c>
      <c r="AW7" s="1464"/>
      <c r="AX7" s="1464"/>
      <c r="AY7" s="1464"/>
      <c r="AZ7" s="1464"/>
      <c r="BA7" s="1464"/>
      <c r="BB7" s="1464"/>
      <c r="BC7" s="1464"/>
      <c r="BD7" s="1464"/>
      <c r="BE7" s="1464"/>
      <c r="BF7" s="1464"/>
      <c r="BG7" s="1464"/>
      <c r="BH7" s="1464"/>
      <c r="BI7" s="1464"/>
      <c r="BJ7" s="1464"/>
      <c r="BK7" s="1464"/>
      <c r="BL7" s="1465"/>
      <c r="BM7"/>
      <c r="BN7"/>
      <c r="BO7"/>
      <c r="BP7"/>
    </row>
    <row r="8" spans="2:68" ht="30" customHeight="1" thickTop="1">
      <c r="B8" s="1455"/>
      <c r="C8" s="1456"/>
      <c r="D8" s="1456"/>
      <c r="E8" s="1456"/>
      <c r="F8" s="1457"/>
      <c r="G8" s="846"/>
      <c r="H8" s="847"/>
      <c r="I8" s="847"/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847"/>
      <c r="V8" s="847"/>
      <c r="W8" s="1484"/>
      <c r="X8" s="1472"/>
      <c r="Y8" s="1473"/>
      <c r="Z8" s="1473"/>
      <c r="AA8" s="1473"/>
      <c r="AB8" s="1473"/>
      <c r="AC8" s="1473"/>
      <c r="AD8" s="1473"/>
      <c r="AE8" s="1473"/>
      <c r="AF8" s="1473"/>
      <c r="AG8" s="1474"/>
      <c r="AH8" s="1466" t="s">
        <v>3</v>
      </c>
      <c r="AI8" s="1467"/>
      <c r="AJ8" s="1467"/>
      <c r="AK8" s="1468"/>
      <c r="AL8" s="1478"/>
      <c r="AM8" s="1479"/>
      <c r="AN8" s="1479"/>
      <c r="AO8" s="1479"/>
      <c r="AP8" s="1479"/>
      <c r="AQ8" s="1479"/>
      <c r="AR8" s="1479"/>
      <c r="AS8" s="1479"/>
      <c r="AT8" s="1479"/>
      <c r="AU8" s="1480"/>
      <c r="AV8" s="846"/>
      <c r="AW8" s="847"/>
      <c r="AX8" s="847"/>
      <c r="AY8" s="847"/>
      <c r="AZ8" s="847"/>
      <c r="BA8" s="847"/>
      <c r="BB8" s="847"/>
      <c r="BC8" s="847"/>
      <c r="BD8" s="847"/>
      <c r="BE8" s="847"/>
      <c r="BF8" s="847"/>
      <c r="BG8" s="847"/>
      <c r="BH8" s="847"/>
      <c r="BI8" s="847"/>
      <c r="BJ8" s="847"/>
      <c r="BK8" s="847"/>
      <c r="BL8" s="876"/>
      <c r="BM8"/>
      <c r="BN8"/>
      <c r="BO8"/>
      <c r="BP8"/>
    </row>
    <row r="9" spans="2:68" ht="30" customHeight="1" thickBot="1">
      <c r="B9" s="1492"/>
      <c r="C9" s="1493"/>
      <c r="D9" s="1493"/>
      <c r="E9" s="1493"/>
      <c r="F9" s="1494"/>
      <c r="G9" s="848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1485"/>
      <c r="X9" s="1475"/>
      <c r="Y9" s="1476"/>
      <c r="Z9" s="1476"/>
      <c r="AA9" s="1476"/>
      <c r="AB9" s="1476"/>
      <c r="AC9" s="1476"/>
      <c r="AD9" s="1476"/>
      <c r="AE9" s="1476"/>
      <c r="AF9" s="1476"/>
      <c r="AG9" s="1477"/>
      <c r="AH9" s="1469"/>
      <c r="AI9" s="1470"/>
      <c r="AJ9" s="1470"/>
      <c r="AK9" s="1471"/>
      <c r="AL9" s="1481"/>
      <c r="AM9" s="1482"/>
      <c r="AN9" s="1482"/>
      <c r="AO9" s="1482"/>
      <c r="AP9" s="1482"/>
      <c r="AQ9" s="1482"/>
      <c r="AR9" s="1482"/>
      <c r="AS9" s="1482"/>
      <c r="AT9" s="1482"/>
      <c r="AU9" s="1483"/>
      <c r="AV9" s="848"/>
      <c r="AW9" s="849"/>
      <c r="AX9" s="849"/>
      <c r="AY9" s="849"/>
      <c r="AZ9" s="849"/>
      <c r="BA9" s="849"/>
      <c r="BB9" s="849"/>
      <c r="BC9" s="849"/>
      <c r="BD9" s="849"/>
      <c r="BE9" s="849"/>
      <c r="BF9" s="849"/>
      <c r="BG9" s="849"/>
      <c r="BH9" s="849"/>
      <c r="BI9" s="849"/>
      <c r="BJ9" s="849"/>
      <c r="BK9" s="849"/>
      <c r="BL9" s="877"/>
      <c r="BM9"/>
      <c r="BN9"/>
      <c r="BO9"/>
      <c r="BP9"/>
    </row>
    <row r="10" spans="2:68" ht="30" customHeight="1" thickTop="1">
      <c r="B10" s="1455"/>
      <c r="C10" s="1456"/>
      <c r="D10" s="1456"/>
      <c r="E10" s="1456"/>
      <c r="F10" s="1457"/>
      <c r="G10" s="846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1484"/>
      <c r="X10" s="1472"/>
      <c r="Y10" s="1473"/>
      <c r="Z10" s="1473"/>
      <c r="AA10" s="1473"/>
      <c r="AB10" s="1473"/>
      <c r="AC10" s="1473"/>
      <c r="AD10" s="1473"/>
      <c r="AE10" s="1473"/>
      <c r="AF10" s="1473"/>
      <c r="AG10" s="1474"/>
      <c r="AH10" s="1466" t="s">
        <v>3</v>
      </c>
      <c r="AI10" s="1467"/>
      <c r="AJ10" s="1467"/>
      <c r="AK10" s="1468"/>
      <c r="AL10" s="1478"/>
      <c r="AM10" s="1479"/>
      <c r="AN10" s="1479"/>
      <c r="AO10" s="1479"/>
      <c r="AP10" s="1479"/>
      <c r="AQ10" s="1479"/>
      <c r="AR10" s="1479"/>
      <c r="AS10" s="1479"/>
      <c r="AT10" s="1479"/>
      <c r="AU10" s="1480"/>
      <c r="AV10" s="846"/>
      <c r="AW10" s="847"/>
      <c r="AX10" s="847"/>
      <c r="AY10" s="847"/>
      <c r="AZ10" s="847"/>
      <c r="BA10" s="847"/>
      <c r="BB10" s="847"/>
      <c r="BC10" s="847"/>
      <c r="BD10" s="847"/>
      <c r="BE10" s="847"/>
      <c r="BF10" s="847"/>
      <c r="BG10" s="847"/>
      <c r="BH10" s="847"/>
      <c r="BI10" s="847"/>
      <c r="BJ10" s="847"/>
      <c r="BK10" s="847"/>
      <c r="BL10" s="876"/>
      <c r="BM10"/>
      <c r="BN10"/>
      <c r="BO10"/>
      <c r="BP10"/>
    </row>
    <row r="11" spans="2:68" ht="30" customHeight="1" thickBot="1">
      <c r="B11" s="1458"/>
      <c r="C11" s="1459"/>
      <c r="D11" s="1459"/>
      <c r="E11" s="1459"/>
      <c r="F11" s="1460"/>
      <c r="G11" s="848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849"/>
      <c r="V11" s="849"/>
      <c r="W11" s="1485"/>
      <c r="X11" s="1475"/>
      <c r="Y11" s="1476"/>
      <c r="Z11" s="1476"/>
      <c r="AA11" s="1476"/>
      <c r="AB11" s="1476"/>
      <c r="AC11" s="1476"/>
      <c r="AD11" s="1476"/>
      <c r="AE11" s="1476"/>
      <c r="AF11" s="1476"/>
      <c r="AG11" s="1477"/>
      <c r="AH11" s="1469"/>
      <c r="AI11" s="1470"/>
      <c r="AJ11" s="1470"/>
      <c r="AK11" s="1471"/>
      <c r="AL11" s="1481"/>
      <c r="AM11" s="1482"/>
      <c r="AN11" s="1482"/>
      <c r="AO11" s="1482"/>
      <c r="AP11" s="1482"/>
      <c r="AQ11" s="1482"/>
      <c r="AR11" s="1482"/>
      <c r="AS11" s="1482"/>
      <c r="AT11" s="1482"/>
      <c r="AU11" s="1483"/>
      <c r="AV11" s="848"/>
      <c r="AW11" s="849"/>
      <c r="AX11" s="849"/>
      <c r="AY11" s="849"/>
      <c r="AZ11" s="849"/>
      <c r="BA11" s="849"/>
      <c r="BB11" s="849"/>
      <c r="BC11" s="849"/>
      <c r="BD11" s="849"/>
      <c r="BE11" s="849"/>
      <c r="BF11" s="849"/>
      <c r="BG11" s="849"/>
      <c r="BH11" s="849"/>
      <c r="BI11" s="849"/>
      <c r="BJ11" s="849"/>
      <c r="BK11" s="849"/>
      <c r="BL11" s="877"/>
      <c r="BM11"/>
      <c r="BN11"/>
      <c r="BO11"/>
      <c r="BP11"/>
    </row>
    <row r="12" spans="2:68" ht="30" customHeight="1" thickTop="1">
      <c r="B12" s="1492"/>
      <c r="C12" s="1493"/>
      <c r="D12" s="1493"/>
      <c r="E12" s="1493"/>
      <c r="F12" s="1494"/>
      <c r="G12" s="846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1484"/>
      <c r="X12" s="1472"/>
      <c r="Y12" s="1473"/>
      <c r="Z12" s="1473"/>
      <c r="AA12" s="1473"/>
      <c r="AB12" s="1473"/>
      <c r="AC12" s="1473"/>
      <c r="AD12" s="1473"/>
      <c r="AE12" s="1473"/>
      <c r="AF12" s="1473"/>
      <c r="AG12" s="1474"/>
      <c r="AH12" s="1466" t="s">
        <v>3</v>
      </c>
      <c r="AI12" s="1467"/>
      <c r="AJ12" s="1467"/>
      <c r="AK12" s="1468"/>
      <c r="AL12" s="1478"/>
      <c r="AM12" s="1479"/>
      <c r="AN12" s="1479"/>
      <c r="AO12" s="1479"/>
      <c r="AP12" s="1479"/>
      <c r="AQ12" s="1479"/>
      <c r="AR12" s="1479"/>
      <c r="AS12" s="1479"/>
      <c r="AT12" s="1479"/>
      <c r="AU12" s="1480"/>
      <c r="AV12" s="846"/>
      <c r="AW12" s="847"/>
      <c r="AX12" s="847"/>
      <c r="AY12" s="847"/>
      <c r="AZ12" s="847"/>
      <c r="BA12" s="847"/>
      <c r="BB12" s="847"/>
      <c r="BC12" s="847"/>
      <c r="BD12" s="847"/>
      <c r="BE12" s="847"/>
      <c r="BF12" s="847"/>
      <c r="BG12" s="847"/>
      <c r="BH12" s="847"/>
      <c r="BI12" s="847"/>
      <c r="BJ12" s="847"/>
      <c r="BK12" s="847"/>
      <c r="BL12" s="876"/>
      <c r="BM12"/>
      <c r="BN12"/>
      <c r="BO12"/>
      <c r="BP12"/>
    </row>
    <row r="13" spans="2:68" ht="30" customHeight="1" thickBot="1">
      <c r="B13" s="1499"/>
      <c r="C13" s="1500"/>
      <c r="D13" s="1500"/>
      <c r="E13" s="1500"/>
      <c r="F13" s="1501"/>
      <c r="G13" s="848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9"/>
      <c r="V13" s="849"/>
      <c r="W13" s="1485"/>
      <c r="X13" s="1475"/>
      <c r="Y13" s="1476"/>
      <c r="Z13" s="1476"/>
      <c r="AA13" s="1476"/>
      <c r="AB13" s="1476"/>
      <c r="AC13" s="1476"/>
      <c r="AD13" s="1476"/>
      <c r="AE13" s="1476"/>
      <c r="AF13" s="1476"/>
      <c r="AG13" s="1477"/>
      <c r="AH13" s="1469"/>
      <c r="AI13" s="1470"/>
      <c r="AJ13" s="1470"/>
      <c r="AK13" s="1471"/>
      <c r="AL13" s="1481"/>
      <c r="AM13" s="1482"/>
      <c r="AN13" s="1482"/>
      <c r="AO13" s="1482"/>
      <c r="AP13" s="1482"/>
      <c r="AQ13" s="1482"/>
      <c r="AR13" s="1482"/>
      <c r="AS13" s="1482"/>
      <c r="AT13" s="1482"/>
      <c r="AU13" s="1483"/>
      <c r="AV13" s="848"/>
      <c r="AW13" s="849"/>
      <c r="AX13" s="849"/>
      <c r="AY13" s="849"/>
      <c r="AZ13" s="849"/>
      <c r="BA13" s="849"/>
      <c r="BB13" s="849"/>
      <c r="BC13" s="849"/>
      <c r="BD13" s="849"/>
      <c r="BE13" s="849"/>
      <c r="BF13" s="849"/>
      <c r="BG13" s="849"/>
      <c r="BH13" s="849"/>
      <c r="BI13" s="849"/>
      <c r="BJ13" s="849"/>
      <c r="BK13" s="849"/>
      <c r="BL13" s="877"/>
      <c r="BM13"/>
      <c r="BN13"/>
      <c r="BO13"/>
      <c r="BP13"/>
    </row>
    <row r="14" spans="2:68" ht="11.25" customHeight="1" thickBot="1">
      <c r="B14">
        <v>1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2:68" ht="47.25" customHeight="1" thickBot="1">
      <c r="B15" s="1486" t="s">
        <v>228</v>
      </c>
      <c r="C15" s="1487"/>
      <c r="D15" s="1487"/>
      <c r="E15" s="1487"/>
      <c r="F15" s="1487"/>
      <c r="G15" s="1487"/>
      <c r="H15" s="1487"/>
      <c r="I15" s="1488"/>
      <c r="J15" s="1488"/>
      <c r="K15" s="1488"/>
      <c r="L15" s="1488"/>
      <c r="M15" s="1488"/>
      <c r="N15" s="1488"/>
      <c r="O15" s="1488"/>
      <c r="P15" s="1488"/>
      <c r="Q15" s="1488"/>
      <c r="R15" s="1488"/>
      <c r="S15" s="1488"/>
      <c r="T15" s="1488"/>
      <c r="U15" s="1488"/>
      <c r="V15" s="1488"/>
      <c r="W15" s="1488"/>
      <c r="X15" s="1488"/>
      <c r="Y15" s="1489"/>
      <c r="Z15" s="1486" t="s">
        <v>272</v>
      </c>
      <c r="AA15" s="1487"/>
      <c r="AB15" s="1487"/>
      <c r="AC15" s="1487"/>
      <c r="AD15" s="1487"/>
      <c r="AE15" s="1487"/>
      <c r="AF15" s="1490"/>
      <c r="AG15" s="1490"/>
      <c r="AH15" s="1490"/>
      <c r="AI15" s="1490"/>
      <c r="AJ15" s="1490"/>
      <c r="AK15" s="1490"/>
      <c r="AL15" s="1490"/>
      <c r="AM15" s="1490"/>
      <c r="AN15" s="1490"/>
      <c r="AO15" s="1490"/>
      <c r="AP15" s="1490"/>
      <c r="AQ15" s="1490"/>
      <c r="AR15" s="1490"/>
      <c r="AS15" s="1491"/>
      <c r="AT15" s="1486" t="s">
        <v>273</v>
      </c>
      <c r="AU15" s="1487"/>
      <c r="AV15" s="1487"/>
      <c r="AW15" s="1487"/>
      <c r="AX15" s="1487"/>
      <c r="AY15" s="1502"/>
      <c r="AZ15" s="1503"/>
      <c r="BA15" s="1503"/>
      <c r="BB15" s="1503"/>
      <c r="BC15" s="1503"/>
      <c r="BD15" s="1503"/>
      <c r="BE15" s="1503"/>
      <c r="BF15" s="1503"/>
      <c r="BG15" s="1503"/>
      <c r="BH15" s="1503"/>
      <c r="BI15" s="1503"/>
      <c r="BJ15" s="1503"/>
      <c r="BK15" s="1503"/>
      <c r="BL15" s="1504"/>
      <c r="BM15"/>
      <c r="BN15"/>
      <c r="BO15"/>
      <c r="BP15"/>
    </row>
    <row r="16" spans="5:68" ht="24" customHeight="1"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V16" s="193"/>
      <c r="W16" s="193"/>
      <c r="X16"/>
      <c r="Y16"/>
      <c r="Z16"/>
      <c r="AA16"/>
      <c r="AB16"/>
      <c r="AC16"/>
      <c r="AD16" s="193"/>
      <c r="AE16" s="193"/>
      <c r="AF16" s="193"/>
      <c r="AG16" s="193"/>
      <c r="AH16" s="193"/>
      <c r="AI16" s="193"/>
      <c r="AJ16" s="193"/>
      <c r="AK16" s="193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2:68" ht="24" customHeight="1">
      <c r="B17" s="1498"/>
      <c r="C17" s="1498"/>
      <c r="D17" s="1498"/>
      <c r="E17" s="1498"/>
      <c r="F17" s="1498"/>
      <c r="G17" s="1498"/>
      <c r="H17" s="1498"/>
      <c r="I17" s="1498"/>
      <c r="J17" s="1498"/>
      <c r="K17" s="1498"/>
      <c r="L17" s="1498"/>
      <c r="M17" s="1498"/>
      <c r="N17" s="1498"/>
      <c r="O17" s="1498"/>
      <c r="P17" s="1498"/>
      <c r="Q17" s="1498"/>
      <c r="R17" s="1498"/>
      <c r="S17" s="1498"/>
      <c r="T17" s="1498"/>
      <c r="U17" s="1498"/>
      <c r="V17" s="1498"/>
      <c r="W17" s="1498"/>
      <c r="X17" s="1498"/>
      <c r="Y17" s="1498"/>
      <c r="Z17" s="1498"/>
      <c r="AA17" s="1498"/>
      <c r="AB17" s="1498"/>
      <c r="AC17" s="1498"/>
      <c r="AD17" s="1498"/>
      <c r="AE17" s="1498"/>
      <c r="AF17" s="1498"/>
      <c r="AG17" s="1498"/>
      <c r="AH17" s="1498"/>
      <c r="AI17" s="1498"/>
      <c r="AJ17" s="1498"/>
      <c r="AK17" s="1498"/>
      <c r="AL17" s="1498"/>
      <c r="AM17" s="1498"/>
      <c r="AN17" s="1498"/>
      <c r="AO17" s="1498"/>
      <c r="AP17" s="1498"/>
      <c r="AQ17" s="1498"/>
      <c r="AR17" s="1498"/>
      <c r="AS17" s="1498"/>
      <c r="AT17" s="1498"/>
      <c r="AU17" s="1498"/>
      <c r="AV17" s="1498"/>
      <c r="AW17" s="1498"/>
      <c r="AX17" s="1498"/>
      <c r="AY17" s="1498"/>
      <c r="AZ17" s="1498"/>
      <c r="BA17" s="1498"/>
      <c r="BB17" s="1498"/>
      <c r="BC17" s="1498"/>
      <c r="BD17" s="1498"/>
      <c r="BE17" s="1498"/>
      <c r="BF17" s="1498"/>
      <c r="BG17" s="1498"/>
      <c r="BH17" s="1498"/>
      <c r="BI17" s="1498"/>
      <c r="BJ17" s="1498"/>
      <c r="BK17" s="1498"/>
      <c r="BL17" s="1498"/>
      <c r="BM17"/>
      <c r="BN17"/>
      <c r="BO17"/>
      <c r="BP17"/>
    </row>
    <row r="18" spans="2:68" ht="24" customHeight="1">
      <c r="B18" s="1498"/>
      <c r="C18" s="1498"/>
      <c r="D18" s="1498"/>
      <c r="E18" s="1498"/>
      <c r="F18" s="1498"/>
      <c r="G18" s="1498"/>
      <c r="H18" s="1498"/>
      <c r="I18" s="1498"/>
      <c r="J18" s="1498"/>
      <c r="K18" s="1498"/>
      <c r="L18" s="1498"/>
      <c r="M18" s="1498"/>
      <c r="N18" s="1498"/>
      <c r="O18" s="1498"/>
      <c r="P18" s="1498"/>
      <c r="Q18" s="1498"/>
      <c r="R18" s="1498"/>
      <c r="S18" s="1498"/>
      <c r="T18" s="1498"/>
      <c r="U18" s="1498"/>
      <c r="V18" s="1498"/>
      <c r="W18" s="1498"/>
      <c r="X18" s="1498"/>
      <c r="Y18" s="1498"/>
      <c r="Z18" s="1498"/>
      <c r="AA18" s="1498"/>
      <c r="AB18" s="1498"/>
      <c r="AC18" s="1498"/>
      <c r="AD18" s="1498"/>
      <c r="AE18" s="1498"/>
      <c r="AF18" s="1498"/>
      <c r="AG18" s="1498"/>
      <c r="AH18" s="1498"/>
      <c r="AI18" s="1498"/>
      <c r="AJ18" s="1498"/>
      <c r="AK18" s="1498"/>
      <c r="AL18" s="1498"/>
      <c r="AM18" s="1498"/>
      <c r="AN18" s="1498"/>
      <c r="AO18" s="1498"/>
      <c r="AP18" s="1498"/>
      <c r="AQ18" s="1498"/>
      <c r="AR18" s="1498"/>
      <c r="AS18" s="1498"/>
      <c r="AT18" s="1498"/>
      <c r="AU18" s="1498"/>
      <c r="AV18" s="1498"/>
      <c r="AW18" s="1498"/>
      <c r="AX18" s="1498"/>
      <c r="AY18" s="1498"/>
      <c r="AZ18" s="1498"/>
      <c r="BA18" s="1498"/>
      <c r="BB18" s="1498"/>
      <c r="BC18" s="1498"/>
      <c r="BD18" s="1498"/>
      <c r="BE18" s="1498"/>
      <c r="BF18" s="1498"/>
      <c r="BG18" s="1498"/>
      <c r="BH18" s="1498"/>
      <c r="BI18" s="1498"/>
      <c r="BJ18" s="1498"/>
      <c r="BK18" s="1498"/>
      <c r="BL18" s="1498"/>
      <c r="BM18"/>
      <c r="BN18"/>
      <c r="BO18"/>
      <c r="BP18"/>
    </row>
    <row r="19" spans="2:68" ht="24" customHeight="1">
      <c r="B19" s="1498"/>
      <c r="C19" s="1498"/>
      <c r="D19" s="1498"/>
      <c r="E19" s="1498"/>
      <c r="F19" s="1498"/>
      <c r="G19" s="1498"/>
      <c r="H19" s="1498"/>
      <c r="I19" s="1498"/>
      <c r="J19" s="1498"/>
      <c r="K19" s="1498"/>
      <c r="L19" s="1498"/>
      <c r="M19" s="1498"/>
      <c r="N19" s="1498"/>
      <c r="O19" s="1498"/>
      <c r="P19" s="1498"/>
      <c r="Q19" s="1498"/>
      <c r="R19" s="1498"/>
      <c r="S19" s="1498"/>
      <c r="T19" s="1498"/>
      <c r="U19" s="1498"/>
      <c r="V19" s="1498"/>
      <c r="W19" s="1498"/>
      <c r="X19" s="1498"/>
      <c r="Y19" s="1498"/>
      <c r="Z19" s="1498"/>
      <c r="AA19" s="1498"/>
      <c r="AB19" s="1498"/>
      <c r="AC19" s="1498"/>
      <c r="AD19" s="1498"/>
      <c r="AE19" s="1498"/>
      <c r="AF19" s="1498"/>
      <c r="AG19" s="1498"/>
      <c r="AH19" s="1498"/>
      <c r="AI19" s="1498"/>
      <c r="AJ19" s="1498"/>
      <c r="AK19" s="1498"/>
      <c r="AL19" s="1498"/>
      <c r="AM19" s="1498"/>
      <c r="AN19" s="1498"/>
      <c r="AO19" s="1498"/>
      <c r="AP19" s="1498"/>
      <c r="AQ19" s="1498"/>
      <c r="AR19" s="1498"/>
      <c r="AS19" s="1498"/>
      <c r="AT19" s="1498"/>
      <c r="AU19" s="1498"/>
      <c r="AV19" s="1498"/>
      <c r="AW19" s="1498"/>
      <c r="AX19" s="1498"/>
      <c r="AY19" s="1498"/>
      <c r="AZ19" s="1498"/>
      <c r="BA19" s="1498"/>
      <c r="BB19" s="1498"/>
      <c r="BC19" s="1498"/>
      <c r="BD19" s="1498"/>
      <c r="BE19" s="1498"/>
      <c r="BF19" s="1498"/>
      <c r="BG19" s="1498"/>
      <c r="BH19" s="1498"/>
      <c r="BI19" s="1498"/>
      <c r="BJ19" s="1498"/>
      <c r="BK19" s="1498"/>
      <c r="BL19" s="1498"/>
      <c r="BM19"/>
      <c r="BN19"/>
      <c r="BO19"/>
      <c r="BP19"/>
    </row>
    <row r="20" spans="2:68" ht="24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2:68" ht="24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2:68" ht="24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2:68" ht="24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2:68" ht="24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2:68" ht="24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ht="24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spans="2:68" ht="24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2:68" ht="24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</row>
    <row r="29" spans="2:68" ht="24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</row>
    <row r="30" spans="2:68" ht="24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</row>
    <row r="31" spans="2:68" ht="24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</row>
    <row r="32" spans="2:68" ht="24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</row>
    <row r="33" spans="2:68" ht="24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2:68" ht="24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68" ht="24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2:68" ht="24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2:68" ht="24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2:68" ht="24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</row>
    <row r="39" spans="2:68" ht="24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2:68" ht="24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2:68" ht="24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2:68" ht="24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2:68" ht="24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2:68" ht="24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2:68" ht="24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2:68" ht="24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2:68" ht="24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2:68" ht="24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2:68" ht="24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2:68" ht="24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2:68" ht="24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2:68" ht="24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2:68" ht="24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2:68" ht="24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2:68" ht="24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2:68" ht="24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2:68" ht="24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2:68" ht="24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2:68" ht="24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2:68" ht="24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2:68" ht="24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2:68" ht="24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2:68" ht="24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2:68" ht="24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2:68" ht="24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2:68" ht="24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2:68" ht="24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2:68" ht="24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2:68" ht="24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2:68" ht="24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2:68" ht="24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2:68" ht="24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2:68" ht="24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</row>
    <row r="74" spans="2:68" ht="24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2:68" ht="24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spans="2:68" ht="24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2:68" ht="24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2:68" ht="24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2:68" ht="24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2:68" ht="24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2:68" ht="24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2:68" ht="24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2:68" ht="24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2:68" ht="24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2:68" ht="24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2:68" ht="24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2:68" ht="24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2:68" ht="24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2:68" ht="24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2:68" ht="24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2:68" ht="24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2:68" ht="24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2:68" ht="24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2:68" ht="24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2:68" ht="24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2:68" ht="24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2:68" ht="24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2:68" ht="24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2:68" ht="24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2:68" ht="24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2:68" ht="24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2:68" ht="24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2:68" ht="24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2:68" ht="24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2:68" ht="24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2:68" ht="24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2:68" ht="24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2:68" ht="24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2:68" ht="24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2:68" ht="24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2:68" ht="24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2:68" ht="24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2:68" ht="24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2:68" ht="24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2:68" ht="24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2:68" ht="24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2:68" ht="24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</row>
    <row r="118" spans="2:68" ht="24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</row>
    <row r="119" spans="2:68" ht="24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</row>
    <row r="120" spans="2:68" ht="24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</row>
    <row r="121" spans="2:68" ht="24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</row>
    <row r="122" spans="2:68" ht="24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</row>
    <row r="123" spans="2:68" ht="24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</row>
    <row r="124" spans="2:68" ht="24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</row>
    <row r="125" spans="2:68" ht="24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</row>
    <row r="126" spans="2:68" ht="24" customHeight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</row>
    <row r="127" spans="2:68" ht="24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</row>
    <row r="128" spans="2:68" ht="24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</row>
    <row r="129" spans="2:68" ht="24" customHeight="1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</row>
  </sheetData>
  <mergeCells count="40">
    <mergeCell ref="AL3:AQ3"/>
    <mergeCell ref="BK2:BL3"/>
    <mergeCell ref="B1:V2"/>
    <mergeCell ref="B3:V3"/>
    <mergeCell ref="X2:BE2"/>
    <mergeCell ref="X3:Z3"/>
    <mergeCell ref="AA3:AG3"/>
    <mergeCell ref="AY15:BL15"/>
    <mergeCell ref="AL10:AU11"/>
    <mergeCell ref="AV10:BL11"/>
    <mergeCell ref="AV8:BL9"/>
    <mergeCell ref="AT15:AX15"/>
    <mergeCell ref="B7:F7"/>
    <mergeCell ref="B8:F9"/>
    <mergeCell ref="AH3:AK3"/>
    <mergeCell ref="B17:BL19"/>
    <mergeCell ref="AH12:AK13"/>
    <mergeCell ref="AL12:AU13"/>
    <mergeCell ref="AV12:BL13"/>
    <mergeCell ref="B12:F13"/>
    <mergeCell ref="G12:W13"/>
    <mergeCell ref="X12:AG13"/>
    <mergeCell ref="B15:H15"/>
    <mergeCell ref="Z15:AE15"/>
    <mergeCell ref="I15:Y15"/>
    <mergeCell ref="AF15:AS15"/>
    <mergeCell ref="X10:AG11"/>
    <mergeCell ref="G10:W11"/>
    <mergeCell ref="G7:W7"/>
    <mergeCell ref="G8:W9"/>
    <mergeCell ref="B10:F11"/>
    <mergeCell ref="AR3:AU3"/>
    <mergeCell ref="AV3:BE3"/>
    <mergeCell ref="X7:AU7"/>
    <mergeCell ref="AV7:BL7"/>
    <mergeCell ref="AH8:AK9"/>
    <mergeCell ref="X8:AG9"/>
    <mergeCell ref="AL8:AU9"/>
    <mergeCell ref="AH10:AK11"/>
    <mergeCell ref="BF2:BJ3"/>
  </mergeCells>
  <printOptions horizontalCentered="1" verticalCentered="1"/>
  <pageMargins left="0.6692913385826772" right="0.4724409448818898" top="0.3937007874015748" bottom="0.3937007874015748" header="0.5118110236220472" footer="0.5118110236220472"/>
  <pageSetup horizontalDpi="300" verticalDpi="300" orientation="landscape" paperSize="9" r:id="rId1"/>
  <rowBreaks count="2" manualBreakCount="2">
    <brk id="21" min="1" max="63" man="1"/>
    <brk id="69" min="1" max="6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B1:AU23"/>
  <sheetViews>
    <sheetView view="pageBreakPreview" zoomScale="60" zoomScaleNormal="75" workbookViewId="0" topLeftCell="A4">
      <selection activeCell="P6" sqref="P6"/>
    </sheetView>
  </sheetViews>
  <sheetFormatPr defaultColWidth="9.00390625" defaultRowHeight="13.5"/>
  <cols>
    <col min="1" max="1" width="3.50390625" style="481" customWidth="1"/>
    <col min="2" max="2" width="6.625" style="481" customWidth="1"/>
    <col min="3" max="12" width="1.625" style="481" customWidth="1"/>
    <col min="13" max="36" width="3.625" style="481" customWidth="1"/>
    <col min="37" max="38" width="2.625" style="481" customWidth="1"/>
    <col min="39" max="40" width="3.125" style="481" customWidth="1"/>
    <col min="41" max="44" width="2.625" style="481" customWidth="1"/>
    <col min="45" max="46" width="2.875" style="481" customWidth="1"/>
    <col min="47" max="47" width="13.75390625" style="481" customWidth="1"/>
    <col min="48" max="48" width="2.875" style="481" customWidth="1"/>
    <col min="49" max="49" width="20.625" style="481" customWidth="1"/>
    <col min="50" max="16384" width="9.00390625" style="481" customWidth="1"/>
  </cols>
  <sheetData>
    <row r="1" spans="2:46" ht="94.5">
      <c r="B1" s="1566" t="s">
        <v>457</v>
      </c>
      <c r="C1" s="1566"/>
      <c r="D1" s="1566"/>
      <c r="E1" s="1566"/>
      <c r="F1" s="1566"/>
      <c r="G1" s="1566"/>
      <c r="H1" s="1566"/>
      <c r="I1" s="1566"/>
      <c r="J1" s="1566"/>
      <c r="K1" s="1566"/>
      <c r="L1" s="1566"/>
      <c r="M1" s="1566"/>
      <c r="N1" s="1566"/>
      <c r="O1" s="1566"/>
      <c r="P1" s="1566"/>
      <c r="Q1" s="1566"/>
      <c r="R1" s="1566"/>
      <c r="S1" s="1566"/>
      <c r="T1" s="1566"/>
      <c r="U1" s="1566"/>
      <c r="V1" s="1566"/>
      <c r="W1" s="1566"/>
      <c r="X1" s="1566"/>
      <c r="Y1" s="1566"/>
      <c r="Z1" s="1566"/>
      <c r="AA1" s="1566"/>
      <c r="AB1" s="1566"/>
      <c r="AC1" s="1566"/>
      <c r="AD1" s="1566"/>
      <c r="AE1" s="1566"/>
      <c r="AF1" s="1566"/>
      <c r="AG1" s="1566"/>
      <c r="AH1" s="1566"/>
      <c r="AI1" s="1566"/>
      <c r="AJ1" s="1566"/>
      <c r="AK1" s="1566"/>
      <c r="AL1" s="1566"/>
      <c r="AM1" s="1566"/>
      <c r="AN1" s="1566"/>
      <c r="AO1" s="1566"/>
      <c r="AP1" s="1566"/>
      <c r="AQ1" s="1566"/>
      <c r="AR1" s="1566"/>
      <c r="AS1" s="1566"/>
      <c r="AT1" s="1566"/>
    </row>
    <row r="2" spans="3:46" ht="49.5" customHeight="1" thickBot="1"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1567">
        <f ca="1">TODAY()</f>
        <v>39552</v>
      </c>
      <c r="T2" s="1567"/>
      <c r="U2" s="1567"/>
      <c r="V2" s="1567"/>
      <c r="W2" s="1567"/>
      <c r="X2" s="1567"/>
      <c r="Y2" s="1567"/>
      <c r="Z2" s="1567"/>
      <c r="AA2" s="1567"/>
      <c r="AB2" s="1567"/>
      <c r="AC2" s="1567"/>
      <c r="AD2" s="1567"/>
      <c r="AE2" s="1568" t="s">
        <v>458</v>
      </c>
      <c r="AF2" s="1568"/>
      <c r="AG2" s="1569" t="s">
        <v>459</v>
      </c>
      <c r="AH2" s="1567"/>
      <c r="AI2" s="1567"/>
      <c r="AJ2" s="1567"/>
      <c r="AK2" s="1570" t="s">
        <v>460</v>
      </c>
      <c r="AL2" s="1570"/>
      <c r="AM2" s="1570"/>
      <c r="AN2" s="1570"/>
      <c r="AO2" s="1570"/>
      <c r="AQ2" s="482"/>
      <c r="AR2" s="482"/>
      <c r="AS2" s="482"/>
      <c r="AT2" s="482"/>
    </row>
    <row r="3" spans="2:46" ht="52.5" customHeight="1" thickBot="1">
      <c r="B3" s="1563" t="s">
        <v>489</v>
      </c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  <c r="Q3" s="1564"/>
      <c r="R3" s="1564"/>
      <c r="S3" s="1564"/>
      <c r="T3" s="1564"/>
      <c r="U3" s="1564"/>
      <c r="V3" s="1564"/>
      <c r="W3" s="1564"/>
      <c r="X3" s="1564"/>
      <c r="Y3" s="1564"/>
      <c r="Z3" s="1564"/>
      <c r="AA3" s="1564"/>
      <c r="AB3" s="1564"/>
      <c r="AC3" s="1564"/>
      <c r="AD3" s="1564"/>
      <c r="AE3" s="1564"/>
      <c r="AF3" s="1564"/>
      <c r="AG3" s="1564"/>
      <c r="AH3" s="1564"/>
      <c r="AI3" s="1564"/>
      <c r="AJ3" s="1564"/>
      <c r="AK3" s="1564"/>
      <c r="AL3" s="1564"/>
      <c r="AM3" s="1564"/>
      <c r="AN3" s="1564"/>
      <c r="AO3" s="1564"/>
      <c r="AP3" s="1564"/>
      <c r="AQ3" s="1564"/>
      <c r="AR3" s="1564"/>
      <c r="AS3" s="1564"/>
      <c r="AT3" s="1565"/>
    </row>
    <row r="4" spans="2:46" ht="49.5" customHeight="1" thickBot="1">
      <c r="B4" s="1557" t="s">
        <v>461</v>
      </c>
      <c r="C4" s="1558"/>
      <c r="D4" s="1558"/>
      <c r="E4" s="1558"/>
      <c r="F4" s="1558"/>
      <c r="G4" s="1558"/>
      <c r="H4" s="1558"/>
      <c r="I4" s="1558"/>
      <c r="J4" s="1558"/>
      <c r="K4" s="1558"/>
      <c r="L4" s="1559"/>
      <c r="M4" s="1560" t="str">
        <f>C5</f>
        <v>遠野</v>
      </c>
      <c r="N4" s="1561"/>
      <c r="O4" s="1562"/>
      <c r="P4" s="1550" t="str">
        <f>C7</f>
        <v>盛岡市立</v>
      </c>
      <c r="Q4" s="1551"/>
      <c r="R4" s="1552"/>
      <c r="S4" s="1550" t="str">
        <f>C9</f>
        <v>盛岡北</v>
      </c>
      <c r="T4" s="1551"/>
      <c r="U4" s="1552"/>
      <c r="V4" s="1550" t="str">
        <f>C11</f>
        <v>盛岡四</v>
      </c>
      <c r="W4" s="1551"/>
      <c r="X4" s="1552"/>
      <c r="Y4" s="1550" t="str">
        <f>C13</f>
        <v>水沢FC</v>
      </c>
      <c r="Z4" s="1551"/>
      <c r="AA4" s="1552"/>
      <c r="AB4" s="1550" t="str">
        <f>C15</f>
        <v>花巻東</v>
      </c>
      <c r="AC4" s="1551"/>
      <c r="AD4" s="1552"/>
      <c r="AE4" s="1550" t="str">
        <f>C17</f>
        <v>盛岡中央</v>
      </c>
      <c r="AF4" s="1551"/>
      <c r="AG4" s="1552"/>
      <c r="AH4" s="1550" t="str">
        <f>C19</f>
        <v>盛岡商S</v>
      </c>
      <c r="AI4" s="1551"/>
      <c r="AJ4" s="1552"/>
      <c r="AK4" s="1545" t="s">
        <v>462</v>
      </c>
      <c r="AL4" s="1545"/>
      <c r="AM4" s="1545" t="s">
        <v>463</v>
      </c>
      <c r="AN4" s="1545"/>
      <c r="AO4" s="1545" t="s">
        <v>464</v>
      </c>
      <c r="AP4" s="1545"/>
      <c r="AQ4" s="1555" t="s">
        <v>465</v>
      </c>
      <c r="AR4" s="1556"/>
      <c r="AS4" s="1553" t="s">
        <v>466</v>
      </c>
      <c r="AT4" s="1554"/>
    </row>
    <row r="5" spans="2:47" ht="19.5" customHeight="1">
      <c r="B5" s="1546" t="s">
        <v>467</v>
      </c>
      <c r="C5" s="1547" t="s">
        <v>384</v>
      </c>
      <c r="D5" s="1548"/>
      <c r="E5" s="1548"/>
      <c r="F5" s="1548"/>
      <c r="G5" s="1548"/>
      <c r="H5" s="1548"/>
      <c r="I5" s="1548"/>
      <c r="J5" s="1548"/>
      <c r="K5" s="1548"/>
      <c r="L5" s="1549"/>
      <c r="M5" s="483"/>
      <c r="N5" s="484"/>
      <c r="O5" s="485"/>
      <c r="P5" s="486"/>
      <c r="Q5" s="484">
        <f>IF(ISBLANK(P6),"",IF(P6-R6&gt;0,"○",IF(P6-R6=0,"△","●")))</f>
      </c>
      <c r="R5" s="485"/>
      <c r="S5" s="486"/>
      <c r="T5" s="484">
        <f>IF(ISBLANK(S6),"",IF(S6-U6&gt;0,"○",IF(S6-U6=0,"△","●")))</f>
      </c>
      <c r="U5" s="485"/>
      <c r="V5" s="486"/>
      <c r="W5" s="484">
        <f>IF(ISBLANK(V6),"",IF(V6-X6&gt;0,"○",IF(V6-X6=0,"△","●")))</f>
      </c>
      <c r="X5" s="485"/>
      <c r="Y5" s="486"/>
      <c r="Z5" s="484">
        <f>IF(ISBLANK(Y6),"",IF(Y6-AA6&gt;0,"○",IF(Y6-AA6=0,"△","●")))</f>
      </c>
      <c r="AA5" s="485"/>
      <c r="AB5" s="486"/>
      <c r="AC5" s="484">
        <f>IF(ISBLANK(AB6),"",IF(AB6-AD6&gt;0,"○",IF(AB6-AD6=0,"△","●")))</f>
      </c>
      <c r="AD5" s="485"/>
      <c r="AE5" s="486"/>
      <c r="AF5" s="484">
        <f>IF(ISBLANK(AE6),"",IF(AE6-AG6&gt;0,"○",IF(AE6-AG6=0,"△","●")))</f>
      </c>
      <c r="AG5" s="485"/>
      <c r="AH5" s="486"/>
      <c r="AI5" s="484">
        <f>IF(ISBLANK(AH6),"",IF(AH6-AJ6&gt;0,"○",IF(AH6-AJ6=0,"△","●")))</f>
      </c>
      <c r="AJ5" s="485"/>
      <c r="AK5" s="1533">
        <f>COUNTIF(M5:AJ5,"○")*3+COUNTIF(M5:AJ5,"△")*1</f>
        <v>0</v>
      </c>
      <c r="AL5" s="1534"/>
      <c r="AM5" s="1543">
        <f>P6+S6+V6+Y6+AB6+AE6+AH6</f>
        <v>0</v>
      </c>
      <c r="AN5" s="1544"/>
      <c r="AO5" s="1543">
        <f>R6+U6+X6+AA6+AD6+AG6+AJ6</f>
        <v>0</v>
      </c>
      <c r="AP5" s="1544"/>
      <c r="AQ5" s="1543">
        <f>AM5-AO5</f>
        <v>0</v>
      </c>
      <c r="AR5" s="1544"/>
      <c r="AS5" s="1535">
        <f>RANK(AU5,$AU$5:$AU$20)</f>
        <v>1</v>
      </c>
      <c r="AT5" s="1536"/>
      <c r="AU5" s="1520">
        <f>AK5*10^9+AQ5*10^6+AM5*10^3-AO5</f>
        <v>0</v>
      </c>
    </row>
    <row r="6" spans="2:47" ht="19.5" customHeight="1">
      <c r="B6" s="1539"/>
      <c r="C6" s="1540"/>
      <c r="D6" s="1541"/>
      <c r="E6" s="1541"/>
      <c r="F6" s="1541"/>
      <c r="G6" s="1541"/>
      <c r="H6" s="1541"/>
      <c r="I6" s="1541"/>
      <c r="J6" s="1541"/>
      <c r="K6" s="1541"/>
      <c r="L6" s="1542"/>
      <c r="M6" s="488"/>
      <c r="N6" s="489"/>
      <c r="O6" s="490"/>
      <c r="P6" s="491"/>
      <c r="Q6" s="489" t="s">
        <v>468</v>
      </c>
      <c r="R6" s="492"/>
      <c r="S6" s="491"/>
      <c r="T6" s="489" t="s">
        <v>468</v>
      </c>
      <c r="U6" s="492"/>
      <c r="V6" s="491"/>
      <c r="W6" s="489" t="s">
        <v>468</v>
      </c>
      <c r="X6" s="492"/>
      <c r="Y6" s="491"/>
      <c r="Z6" s="489" t="s">
        <v>468</v>
      </c>
      <c r="AA6" s="492"/>
      <c r="AB6" s="491"/>
      <c r="AC6" s="489" t="s">
        <v>468</v>
      </c>
      <c r="AD6" s="492"/>
      <c r="AE6" s="491"/>
      <c r="AF6" s="489" t="s">
        <v>468</v>
      </c>
      <c r="AG6" s="492"/>
      <c r="AH6" s="491"/>
      <c r="AI6" s="489" t="s">
        <v>468</v>
      </c>
      <c r="AJ6" s="492"/>
      <c r="AK6" s="1529"/>
      <c r="AL6" s="1530"/>
      <c r="AM6" s="1533"/>
      <c r="AN6" s="1534"/>
      <c r="AO6" s="1533"/>
      <c r="AP6" s="1534"/>
      <c r="AQ6" s="1533"/>
      <c r="AR6" s="1534"/>
      <c r="AS6" s="1537"/>
      <c r="AT6" s="1538"/>
      <c r="AU6" s="1520"/>
    </row>
    <row r="7" spans="2:47" ht="19.5" customHeight="1">
      <c r="B7" s="1521" t="s">
        <v>469</v>
      </c>
      <c r="C7" s="1523" t="s">
        <v>386</v>
      </c>
      <c r="D7" s="1524"/>
      <c r="E7" s="1524"/>
      <c r="F7" s="1524"/>
      <c r="G7" s="1524"/>
      <c r="H7" s="1524"/>
      <c r="I7" s="1524"/>
      <c r="J7" s="1524"/>
      <c r="K7" s="1524"/>
      <c r="L7" s="1525"/>
      <c r="M7" s="486"/>
      <c r="N7" s="484">
        <f>IF(M8="","",IF(M8-O8&gt;0,"○",IF(M8-O8=0,"△","●")))</f>
      </c>
      <c r="O7" s="493"/>
      <c r="P7" s="494"/>
      <c r="Q7" s="495"/>
      <c r="R7" s="496"/>
      <c r="S7" s="486"/>
      <c r="T7" s="484">
        <f>IF(ISBLANK(S8),"",IF(S8-U8&gt;0,"○",IF(S8-U8=0,"△","●")))</f>
      </c>
      <c r="U7" s="485"/>
      <c r="V7" s="486"/>
      <c r="W7" s="484">
        <f>IF(ISBLANK(V8),"",IF(V8-X8&gt;0,"○",IF(V8-X8=0,"△","●")))</f>
      </c>
      <c r="X7" s="485"/>
      <c r="Y7" s="486"/>
      <c r="Z7" s="484">
        <f>IF(ISBLANK(Y8),"",IF(Y8-AA8&gt;0,"○",IF(Y8-AA8=0,"△","●")))</f>
      </c>
      <c r="AA7" s="485"/>
      <c r="AB7" s="486"/>
      <c r="AC7" s="484">
        <f>IF(ISBLANK(AB8),"",IF(AB8-AD8&gt;0,"○",IF(AB8-AD8=0,"△","●")))</f>
      </c>
      <c r="AD7" s="485"/>
      <c r="AE7" s="486"/>
      <c r="AF7" s="484">
        <f>IF(ISBLANK(AE8),"",IF(AE8-AG8&gt;0,"○",IF(AE8-AG8=0,"△","●")))</f>
      </c>
      <c r="AG7" s="485"/>
      <c r="AH7" s="486"/>
      <c r="AI7" s="484">
        <f>IF(ISBLANK(AH8),"",IF(AH8-AJ8&gt;0,"○",IF(AH8-AJ8=0,"△","●")))</f>
      </c>
      <c r="AJ7" s="485"/>
      <c r="AK7" s="1529">
        <f>COUNTIF(M7:AJ7,"○")*3+COUNTIF(M7:AJ7,"△")*1</f>
        <v>0</v>
      </c>
      <c r="AL7" s="1530"/>
      <c r="AM7" s="1543">
        <f>R6+S8+V8+Y8+AB8+AE8+AH8</f>
        <v>0</v>
      </c>
      <c r="AN7" s="1544"/>
      <c r="AO7" s="1512">
        <f>P6+U8+X8+AA8+AD8+AG8+AJ8</f>
        <v>0</v>
      </c>
      <c r="AP7" s="1513"/>
      <c r="AQ7" s="1512">
        <f>AM7-AO7</f>
        <v>0</v>
      </c>
      <c r="AR7" s="1513"/>
      <c r="AS7" s="1535">
        <f>RANK(AU7,$AU$5:$AU$20)</f>
        <v>1</v>
      </c>
      <c r="AT7" s="1536"/>
      <c r="AU7" s="1520">
        <f>AK7*10^9+AQ7*10^6+AM7*10^3-AO7</f>
        <v>0</v>
      </c>
    </row>
    <row r="8" spans="2:47" ht="19.5" customHeight="1">
      <c r="B8" s="1539"/>
      <c r="C8" s="1540"/>
      <c r="D8" s="1541"/>
      <c r="E8" s="1541"/>
      <c r="F8" s="1541"/>
      <c r="G8" s="1541"/>
      <c r="H8" s="1541"/>
      <c r="I8" s="1541"/>
      <c r="J8" s="1541"/>
      <c r="K8" s="1541"/>
      <c r="L8" s="1542"/>
      <c r="M8" s="488">
        <f>IF(R6="","",R6)</f>
      </c>
      <c r="N8" s="489" t="s">
        <v>470</v>
      </c>
      <c r="O8" s="490">
        <f>IF(P6="","",P6)</f>
      </c>
      <c r="P8" s="497"/>
      <c r="Q8" s="489"/>
      <c r="R8" s="490"/>
      <c r="S8" s="491"/>
      <c r="T8" s="489" t="s">
        <v>470</v>
      </c>
      <c r="U8" s="492"/>
      <c r="V8" s="491"/>
      <c r="W8" s="489" t="s">
        <v>470</v>
      </c>
      <c r="X8" s="492"/>
      <c r="Y8" s="491"/>
      <c r="Z8" s="489" t="s">
        <v>470</v>
      </c>
      <c r="AA8" s="492"/>
      <c r="AB8" s="491"/>
      <c r="AC8" s="489" t="s">
        <v>470</v>
      </c>
      <c r="AD8" s="492"/>
      <c r="AE8" s="491"/>
      <c r="AF8" s="489" t="s">
        <v>470</v>
      </c>
      <c r="AG8" s="492"/>
      <c r="AH8" s="491"/>
      <c r="AI8" s="489" t="s">
        <v>470</v>
      </c>
      <c r="AJ8" s="492"/>
      <c r="AK8" s="1529"/>
      <c r="AL8" s="1530"/>
      <c r="AM8" s="1533"/>
      <c r="AN8" s="1534"/>
      <c r="AO8" s="1533"/>
      <c r="AP8" s="1534"/>
      <c r="AQ8" s="1533"/>
      <c r="AR8" s="1534"/>
      <c r="AS8" s="1537"/>
      <c r="AT8" s="1538"/>
      <c r="AU8" s="1520"/>
    </row>
    <row r="9" spans="2:47" ht="19.5" customHeight="1">
      <c r="B9" s="1521" t="s">
        <v>471</v>
      </c>
      <c r="C9" s="1523" t="s">
        <v>388</v>
      </c>
      <c r="D9" s="1524"/>
      <c r="E9" s="1524"/>
      <c r="F9" s="1524"/>
      <c r="G9" s="1524"/>
      <c r="H9" s="1524"/>
      <c r="I9" s="1524"/>
      <c r="J9" s="1524"/>
      <c r="K9" s="1524"/>
      <c r="L9" s="1525"/>
      <c r="M9" s="486"/>
      <c r="N9" s="484">
        <f>IF(M10="","",IF(M10-O10&gt;0,"○",IF(M10-O10=0,"△","●")))</f>
      </c>
      <c r="O9" s="485"/>
      <c r="P9" s="486"/>
      <c r="Q9" s="484">
        <f>IF(P10="","",IF(P10-R10&gt;0,"○",IF(P10-R10=0,"△","●")))</f>
      </c>
      <c r="R9" s="485"/>
      <c r="S9" s="494"/>
      <c r="T9" s="495"/>
      <c r="U9" s="496"/>
      <c r="V9" s="486"/>
      <c r="W9" s="484">
        <f>IF(ISBLANK(V10),"",IF(V10-X10&gt;0,"○",IF(V10-X10=0,"△","●")))</f>
      </c>
      <c r="X9" s="485"/>
      <c r="Y9" s="486"/>
      <c r="Z9" s="484">
        <f>IF(ISBLANK(Y10),"",IF(Y10-AA10&gt;0,"○",IF(Y10-AA10=0,"△","●")))</f>
      </c>
      <c r="AA9" s="485"/>
      <c r="AB9" s="486"/>
      <c r="AC9" s="484">
        <f>IF(ISBLANK(AB10),"",IF(AB10-AD10&gt;0,"○",IF(AB10-AD10=0,"△","●")))</f>
      </c>
      <c r="AD9" s="485"/>
      <c r="AE9" s="486"/>
      <c r="AF9" s="484">
        <f>IF(ISBLANK(AE10),"",IF(AE10-AG10&gt;0,"○",IF(AE10-AG10=0,"△","●")))</f>
      </c>
      <c r="AG9" s="485"/>
      <c r="AH9" s="486"/>
      <c r="AI9" s="484">
        <f>IF(ISBLANK(AH10),"",IF(AH10-AJ10&gt;0,"○",IF(AH10-AJ10=0,"△","●")))</f>
      </c>
      <c r="AJ9" s="485"/>
      <c r="AK9" s="1529">
        <f>COUNTIF(M9:AJ9,"○")*3+COUNTIF(M9:AJ9,"△")*1</f>
        <v>0</v>
      </c>
      <c r="AL9" s="1530"/>
      <c r="AM9" s="1543">
        <f>U6+U8+V10+Y10+AB10+AE10+AH10</f>
        <v>0</v>
      </c>
      <c r="AN9" s="1544"/>
      <c r="AO9" s="1512">
        <f>S6+S8+X10+AA10+AD10+AG10+AJ10</f>
        <v>0</v>
      </c>
      <c r="AP9" s="1513"/>
      <c r="AQ9" s="1512">
        <f>AM9-AO9</f>
        <v>0</v>
      </c>
      <c r="AR9" s="1513"/>
      <c r="AS9" s="1535">
        <f>RANK(AU9,$AU$5:$AU$20)</f>
        <v>1</v>
      </c>
      <c r="AT9" s="1536"/>
      <c r="AU9" s="1520">
        <f>AK9*10^9+AQ9*10^6+AM9*10^3-AO9</f>
        <v>0</v>
      </c>
    </row>
    <row r="10" spans="2:47" ht="19.5" customHeight="1">
      <c r="B10" s="1539"/>
      <c r="C10" s="1540"/>
      <c r="D10" s="1541"/>
      <c r="E10" s="1541"/>
      <c r="F10" s="1541"/>
      <c r="G10" s="1541"/>
      <c r="H10" s="1541"/>
      <c r="I10" s="1541"/>
      <c r="J10" s="1541"/>
      <c r="K10" s="1541"/>
      <c r="L10" s="1542"/>
      <c r="M10" s="488">
        <f>IF(U6="","",U6)</f>
      </c>
      <c r="N10" s="489" t="s">
        <v>472</v>
      </c>
      <c r="O10" s="490">
        <f>IF(S6="","",S6)</f>
      </c>
      <c r="P10" s="488">
        <f>IF(U8="","",U8)</f>
      </c>
      <c r="Q10" s="489" t="s">
        <v>472</v>
      </c>
      <c r="R10" s="490">
        <f>IF(S8="","",S8)</f>
      </c>
      <c r="S10" s="497"/>
      <c r="T10" s="489"/>
      <c r="U10" s="490"/>
      <c r="V10" s="491"/>
      <c r="W10" s="489" t="s">
        <v>472</v>
      </c>
      <c r="X10" s="492"/>
      <c r="Y10" s="491"/>
      <c r="Z10" s="489" t="s">
        <v>472</v>
      </c>
      <c r="AA10" s="492"/>
      <c r="AB10" s="491"/>
      <c r="AC10" s="489" t="s">
        <v>472</v>
      </c>
      <c r="AD10" s="492"/>
      <c r="AE10" s="491"/>
      <c r="AF10" s="489" t="s">
        <v>472</v>
      </c>
      <c r="AG10" s="492"/>
      <c r="AH10" s="491"/>
      <c r="AI10" s="489" t="s">
        <v>472</v>
      </c>
      <c r="AJ10" s="492"/>
      <c r="AK10" s="1529"/>
      <c r="AL10" s="1530"/>
      <c r="AM10" s="1533"/>
      <c r="AN10" s="1534"/>
      <c r="AO10" s="1533"/>
      <c r="AP10" s="1534"/>
      <c r="AQ10" s="1533"/>
      <c r="AR10" s="1534"/>
      <c r="AS10" s="1537"/>
      <c r="AT10" s="1538"/>
      <c r="AU10" s="1520"/>
    </row>
    <row r="11" spans="2:47" ht="19.5" customHeight="1">
      <c r="B11" s="1521" t="s">
        <v>473</v>
      </c>
      <c r="C11" s="1523" t="s">
        <v>390</v>
      </c>
      <c r="D11" s="1524"/>
      <c r="E11" s="1524"/>
      <c r="F11" s="1524"/>
      <c r="G11" s="1524"/>
      <c r="H11" s="1524"/>
      <c r="I11" s="1524"/>
      <c r="J11" s="1524"/>
      <c r="K11" s="1524"/>
      <c r="L11" s="1525"/>
      <c r="M11" s="486"/>
      <c r="N11" s="484">
        <f>IF(M12="","",IF(M12-O12&gt;0,"○",IF(M12-O12=0,"△","●")))</f>
      </c>
      <c r="O11" s="485"/>
      <c r="P11" s="486"/>
      <c r="Q11" s="484">
        <f>IF(P12="","",IF(P12-R12&gt;0,"○",IF(P12-R12=0,"△","●")))</f>
      </c>
      <c r="R11" s="485"/>
      <c r="S11" s="486"/>
      <c r="T11" s="484">
        <f>IF(S12="","",IF(S12-U12&gt;0,"○",IF(S12-U12=0,"△","●")))</f>
      </c>
      <c r="U11" s="485"/>
      <c r="V11" s="494"/>
      <c r="W11" s="495"/>
      <c r="X11" s="496"/>
      <c r="Y11" s="486"/>
      <c r="Z11" s="484">
        <f>IF(ISBLANK(Y12),"",IF(Y12-AA12&gt;0,"○",IF(Y12-AA12=0,"△","●")))</f>
      </c>
      <c r="AA11" s="485"/>
      <c r="AB11" s="486"/>
      <c r="AC11" s="484">
        <f>IF(ISBLANK(AB12),"",IF(AB12-AD12&gt;0,"○",IF(AB12-AD12=0,"△","●")))</f>
      </c>
      <c r="AD11" s="485"/>
      <c r="AE11" s="486"/>
      <c r="AF11" s="484">
        <f>IF(ISBLANK(AE12),"",IF(AE12-AG12&gt;0,"○",IF(AE12-AG12=0,"△","●")))</f>
      </c>
      <c r="AG11" s="485"/>
      <c r="AH11" s="486"/>
      <c r="AI11" s="484">
        <f>IF(ISBLANK(AH12),"",IF(AH12-AJ12&gt;0,"○",IF(AH12-AJ12=0,"△","●")))</f>
      </c>
      <c r="AJ11" s="485"/>
      <c r="AK11" s="1529">
        <f>COUNTIF(M11:AJ11,"○")*3+COUNTIF(M11:AJ11,"△")*1</f>
        <v>0</v>
      </c>
      <c r="AL11" s="1530"/>
      <c r="AM11" s="1543">
        <f>X6+X8+X10+Y12+AB12+AE12+AH12</f>
        <v>0</v>
      </c>
      <c r="AN11" s="1544"/>
      <c r="AO11" s="1512">
        <f>V6+V8+V10+AA12+AD12+AG12+AJ12</f>
        <v>0</v>
      </c>
      <c r="AP11" s="1513"/>
      <c r="AQ11" s="1512">
        <f>AM11-AO11</f>
        <v>0</v>
      </c>
      <c r="AR11" s="1513"/>
      <c r="AS11" s="1535">
        <f>RANK(AU11,$AU$5:$AU$20)</f>
        <v>1</v>
      </c>
      <c r="AT11" s="1536"/>
      <c r="AU11" s="1520">
        <f>AK11*10^9+AQ11*10^6+AM11*10^3-AO11</f>
        <v>0</v>
      </c>
    </row>
    <row r="12" spans="2:47" ht="19.5" customHeight="1">
      <c r="B12" s="1539"/>
      <c r="C12" s="1540"/>
      <c r="D12" s="1541"/>
      <c r="E12" s="1541"/>
      <c r="F12" s="1541"/>
      <c r="G12" s="1541"/>
      <c r="H12" s="1541"/>
      <c r="I12" s="1541"/>
      <c r="J12" s="1541"/>
      <c r="K12" s="1541"/>
      <c r="L12" s="1542"/>
      <c r="M12" s="488">
        <f>IF(X6="","",X6)</f>
      </c>
      <c r="N12" s="489" t="s">
        <v>474</v>
      </c>
      <c r="O12" s="490">
        <f>IF(V6="","",V6)</f>
      </c>
      <c r="P12" s="488">
        <f>IF(X8="","",X8)</f>
      </c>
      <c r="Q12" s="489" t="s">
        <v>474</v>
      </c>
      <c r="R12" s="490">
        <f>IF(V8="","",V8)</f>
      </c>
      <c r="S12" s="488">
        <f>IF(X10="","",X10)</f>
      </c>
      <c r="T12" s="489" t="s">
        <v>474</v>
      </c>
      <c r="U12" s="490">
        <f>IF(V10="","",V10)</f>
      </c>
      <c r="V12" s="497"/>
      <c r="W12" s="489"/>
      <c r="X12" s="490"/>
      <c r="Y12" s="491"/>
      <c r="Z12" s="489" t="s">
        <v>474</v>
      </c>
      <c r="AA12" s="492"/>
      <c r="AB12" s="491"/>
      <c r="AC12" s="489" t="s">
        <v>474</v>
      </c>
      <c r="AD12" s="492"/>
      <c r="AE12" s="491"/>
      <c r="AF12" s="489" t="s">
        <v>474</v>
      </c>
      <c r="AG12" s="492"/>
      <c r="AH12" s="491"/>
      <c r="AI12" s="489" t="s">
        <v>474</v>
      </c>
      <c r="AJ12" s="492"/>
      <c r="AK12" s="1529"/>
      <c r="AL12" s="1530"/>
      <c r="AM12" s="1533"/>
      <c r="AN12" s="1534"/>
      <c r="AO12" s="1533"/>
      <c r="AP12" s="1534"/>
      <c r="AQ12" s="1533"/>
      <c r="AR12" s="1534"/>
      <c r="AS12" s="1537"/>
      <c r="AT12" s="1538"/>
      <c r="AU12" s="1520"/>
    </row>
    <row r="13" spans="2:47" ht="19.5" customHeight="1">
      <c r="B13" s="1521" t="s">
        <v>111</v>
      </c>
      <c r="C13" s="1523" t="s">
        <v>391</v>
      </c>
      <c r="D13" s="1524"/>
      <c r="E13" s="1524"/>
      <c r="F13" s="1524"/>
      <c r="G13" s="1524"/>
      <c r="H13" s="1524"/>
      <c r="I13" s="1524"/>
      <c r="J13" s="1524"/>
      <c r="K13" s="1524"/>
      <c r="L13" s="1525"/>
      <c r="M13" s="486"/>
      <c r="N13" s="484">
        <f>IF(M14="","",IF(M14-O14&gt;0,"○",IF(M14-O14=0,"△","●")))</f>
      </c>
      <c r="O13" s="485"/>
      <c r="P13" s="486"/>
      <c r="Q13" s="484">
        <f>IF(P14="","",IF(P14-R14&gt;0,"○",IF(P14-R14=0,"△","●")))</f>
      </c>
      <c r="R13" s="485"/>
      <c r="S13" s="486"/>
      <c r="T13" s="484">
        <f>IF(S14="","",IF(S14-U14&gt;0,"○",IF(S14-U14=0,"△","●")))</f>
      </c>
      <c r="U13" s="485"/>
      <c r="V13" s="486"/>
      <c r="W13" s="484">
        <f>IF(V14="","",IF(V14-X14&gt;0,"○",IF(V14-X14=0,"△","●")))</f>
      </c>
      <c r="X13" s="485"/>
      <c r="Y13" s="494"/>
      <c r="Z13" s="495"/>
      <c r="AA13" s="496"/>
      <c r="AB13" s="486"/>
      <c r="AC13" s="484">
        <f>IF(ISBLANK(AB14),"",IF(AB14-AD14&gt;0,"○",IF(AB14-AD14=0,"△","●")))</f>
      </c>
      <c r="AD13" s="485"/>
      <c r="AE13" s="486"/>
      <c r="AF13" s="484">
        <f>IF(ISBLANK(AE14),"",IF(AE14-AG14&gt;0,"○",IF(AE14-AG14=0,"△","●")))</f>
      </c>
      <c r="AG13" s="485"/>
      <c r="AH13" s="486"/>
      <c r="AI13" s="484">
        <f>IF(ISBLANK(AH14),"",IF(AH14-AJ14&gt;0,"○",IF(AH14-AJ14=0,"△","●")))</f>
      </c>
      <c r="AJ13" s="485"/>
      <c r="AK13" s="1529">
        <f>COUNTIF(M13:AJ13,"○")*3+COUNTIF(M13:AJ13,"△")*1</f>
        <v>0</v>
      </c>
      <c r="AL13" s="1530"/>
      <c r="AM13" s="1543">
        <f>AA6+AA8+AA10+AA12+AB14+AE14+AH14</f>
        <v>0</v>
      </c>
      <c r="AN13" s="1544"/>
      <c r="AO13" s="1512">
        <f>Y6+Y8+Y10+Y12+AD14+AG14+AJ14</f>
        <v>0</v>
      </c>
      <c r="AP13" s="1513"/>
      <c r="AQ13" s="1512">
        <f>AM13-AO13</f>
        <v>0</v>
      </c>
      <c r="AR13" s="1513"/>
      <c r="AS13" s="1535">
        <f>RANK(AU13,$AU$5:$AU$20)</f>
        <v>1</v>
      </c>
      <c r="AT13" s="1536"/>
      <c r="AU13" s="1520">
        <f>AK13*10^9+AQ13*10^6+AM13*10^3-AO13</f>
        <v>0</v>
      </c>
    </row>
    <row r="14" spans="2:47" ht="19.5" customHeight="1">
      <c r="B14" s="1539"/>
      <c r="C14" s="1540"/>
      <c r="D14" s="1541"/>
      <c r="E14" s="1541"/>
      <c r="F14" s="1541"/>
      <c r="G14" s="1541"/>
      <c r="H14" s="1541"/>
      <c r="I14" s="1541"/>
      <c r="J14" s="1541"/>
      <c r="K14" s="1541"/>
      <c r="L14" s="1542"/>
      <c r="M14" s="497">
        <f>IF(AA6="","",AA6)</f>
      </c>
      <c r="N14" s="489" t="s">
        <v>472</v>
      </c>
      <c r="O14" s="490">
        <f>IF(Y6="","",Y6)</f>
      </c>
      <c r="P14" s="497">
        <f>IF(AA8="","",AA8)</f>
      </c>
      <c r="Q14" s="489" t="s">
        <v>472</v>
      </c>
      <c r="R14" s="490">
        <f>IF(Y8="","",Y8)</f>
      </c>
      <c r="S14" s="497">
        <f>IF(AA10="","",AA10)</f>
      </c>
      <c r="T14" s="489" t="s">
        <v>472</v>
      </c>
      <c r="U14" s="490">
        <f>IF(Y10="","",Y10)</f>
      </c>
      <c r="V14" s="497">
        <f>IF(AA12="","",AA12)</f>
      </c>
      <c r="W14" s="489" t="s">
        <v>472</v>
      </c>
      <c r="X14" s="490">
        <f>IF(Y12="","",Y12)</f>
      </c>
      <c r="Y14" s="497"/>
      <c r="Z14" s="489"/>
      <c r="AA14" s="490"/>
      <c r="AB14" s="491"/>
      <c r="AC14" s="489" t="s">
        <v>472</v>
      </c>
      <c r="AD14" s="492"/>
      <c r="AE14" s="491"/>
      <c r="AF14" s="489" t="s">
        <v>472</v>
      </c>
      <c r="AG14" s="492"/>
      <c r="AH14" s="491"/>
      <c r="AI14" s="489" t="s">
        <v>472</v>
      </c>
      <c r="AJ14" s="492"/>
      <c r="AK14" s="1529"/>
      <c r="AL14" s="1530"/>
      <c r="AM14" s="1533"/>
      <c r="AN14" s="1534"/>
      <c r="AO14" s="1533"/>
      <c r="AP14" s="1534"/>
      <c r="AQ14" s="1533"/>
      <c r="AR14" s="1534"/>
      <c r="AS14" s="1537"/>
      <c r="AT14" s="1538"/>
      <c r="AU14" s="1520"/>
    </row>
    <row r="15" spans="2:47" ht="19.5" customHeight="1">
      <c r="B15" s="1521" t="s">
        <v>475</v>
      </c>
      <c r="C15" s="1523" t="s">
        <v>389</v>
      </c>
      <c r="D15" s="1524"/>
      <c r="E15" s="1524"/>
      <c r="F15" s="1524"/>
      <c r="G15" s="1524"/>
      <c r="H15" s="1524"/>
      <c r="I15" s="1524"/>
      <c r="J15" s="1524"/>
      <c r="K15" s="1524"/>
      <c r="L15" s="1525"/>
      <c r="M15" s="486"/>
      <c r="N15" s="484">
        <f>IF(M16="","",IF(M16-O16&gt;0,"○",IF(M16-O16=0,"△","●")))</f>
      </c>
      <c r="O15" s="485"/>
      <c r="P15" s="486"/>
      <c r="Q15" s="484">
        <f>IF(P16="","",IF(P16-R16&gt;0,"○",IF(P16-R16=0,"△","●")))</f>
      </c>
      <c r="R15" s="485"/>
      <c r="S15" s="486"/>
      <c r="T15" s="484">
        <f>IF(S16="","",IF(S16-U16&gt;0,"○",IF(S16-U16=0,"△","●")))</f>
      </c>
      <c r="U15" s="485"/>
      <c r="V15" s="486"/>
      <c r="W15" s="484">
        <f>IF(V16="","",IF(V16-X16&gt;0,"○",IF(V16-X16=0,"△","●")))</f>
      </c>
      <c r="X15" s="485"/>
      <c r="Y15" s="486"/>
      <c r="Z15" s="484">
        <f>IF(Y16="","",IF(Y16-AA16&gt;0,"○",IF(Y16-AA16=0,"△","●")))</f>
      </c>
      <c r="AA15" s="485"/>
      <c r="AB15" s="494"/>
      <c r="AC15" s="495"/>
      <c r="AD15" s="496"/>
      <c r="AE15" s="486"/>
      <c r="AF15" s="484">
        <f>IF(ISBLANK(AE16),"",IF(AE16-AG16&gt;0,"○",IF(AE16-AG16=0,"△","●")))</f>
      </c>
      <c r="AG15" s="485"/>
      <c r="AH15" s="486"/>
      <c r="AI15" s="484">
        <f>IF(ISBLANK(AH16),"",IF(AH16-AJ16&gt;0,"○",IF(AH16-AJ16=0,"△","●")))</f>
      </c>
      <c r="AJ15" s="485"/>
      <c r="AK15" s="1529">
        <f>COUNTIF(M15:AJ15,"○")*3+COUNTIF(M15:AJ15,"△")*1</f>
        <v>0</v>
      </c>
      <c r="AL15" s="1530"/>
      <c r="AM15" s="1543">
        <f>AD6+AD8+AD10+AD12+AD14+AE16+AH16</f>
        <v>0</v>
      </c>
      <c r="AN15" s="1544"/>
      <c r="AO15" s="1512">
        <f>AB6+AB8+AB10+AB12+AB14+AG16+AJ16</f>
        <v>0</v>
      </c>
      <c r="AP15" s="1513"/>
      <c r="AQ15" s="1512">
        <f>AM15-AO15</f>
        <v>0</v>
      </c>
      <c r="AR15" s="1513"/>
      <c r="AS15" s="1535">
        <f>RANK(AU15,$AU$5:$AU$20)</f>
        <v>1</v>
      </c>
      <c r="AT15" s="1536"/>
      <c r="AU15" s="1520">
        <f>AK15*10^9+AQ15*10^6+AM15*10^3-AO15</f>
        <v>0</v>
      </c>
    </row>
    <row r="16" spans="2:47" ht="19.5" customHeight="1">
      <c r="B16" s="1539"/>
      <c r="C16" s="1540"/>
      <c r="D16" s="1541"/>
      <c r="E16" s="1541"/>
      <c r="F16" s="1541"/>
      <c r="G16" s="1541"/>
      <c r="H16" s="1541"/>
      <c r="I16" s="1541"/>
      <c r="J16" s="1541"/>
      <c r="K16" s="1541"/>
      <c r="L16" s="1542"/>
      <c r="M16" s="488">
        <f>IF(AD6="","",AD6)</f>
      </c>
      <c r="N16" s="489" t="s">
        <v>474</v>
      </c>
      <c r="O16" s="490">
        <f>IF(AB6="","",AB6)</f>
      </c>
      <c r="P16" s="497">
        <f>IF(AD8="","",AD8)</f>
      </c>
      <c r="Q16" s="489" t="s">
        <v>474</v>
      </c>
      <c r="R16" s="490">
        <f>IF(AB8="","",AB8)</f>
      </c>
      <c r="S16" s="497">
        <f>IF(AD10="","",AD10)</f>
      </c>
      <c r="T16" s="489" t="s">
        <v>474</v>
      </c>
      <c r="U16" s="490">
        <f>IF(AB10="","",AB10)</f>
      </c>
      <c r="V16" s="497">
        <f>IF(AD12="","",AD12)</f>
      </c>
      <c r="W16" s="489" t="s">
        <v>474</v>
      </c>
      <c r="X16" s="490">
        <f>IF(AB12="","",AB12)</f>
      </c>
      <c r="Y16" s="497">
        <f>IF(AD14="","",AD14)</f>
      </c>
      <c r="Z16" s="489" t="s">
        <v>474</v>
      </c>
      <c r="AA16" s="490">
        <f>IF(AB14="","",AB14)</f>
      </c>
      <c r="AB16" s="497"/>
      <c r="AC16" s="489"/>
      <c r="AD16" s="490"/>
      <c r="AE16" s="491"/>
      <c r="AF16" s="489" t="s">
        <v>474</v>
      </c>
      <c r="AG16" s="492"/>
      <c r="AH16" s="491"/>
      <c r="AI16" s="489" t="s">
        <v>474</v>
      </c>
      <c r="AJ16" s="492"/>
      <c r="AK16" s="1529"/>
      <c r="AL16" s="1530"/>
      <c r="AM16" s="1533"/>
      <c r="AN16" s="1534"/>
      <c r="AO16" s="1533"/>
      <c r="AP16" s="1534"/>
      <c r="AQ16" s="1533"/>
      <c r="AR16" s="1534"/>
      <c r="AS16" s="1537"/>
      <c r="AT16" s="1538"/>
      <c r="AU16" s="1520"/>
    </row>
    <row r="17" spans="2:47" ht="19.5" customHeight="1">
      <c r="B17" s="1521" t="s">
        <v>476</v>
      </c>
      <c r="C17" s="1523" t="s">
        <v>387</v>
      </c>
      <c r="D17" s="1524"/>
      <c r="E17" s="1524"/>
      <c r="F17" s="1524"/>
      <c r="G17" s="1524"/>
      <c r="H17" s="1524"/>
      <c r="I17" s="1524"/>
      <c r="J17" s="1524"/>
      <c r="K17" s="1524"/>
      <c r="L17" s="1525"/>
      <c r="M17" s="486"/>
      <c r="N17" s="484">
        <f>IF(M18="","",IF(M18-O18&gt;0,"○",IF(M18-O18=0,"△","●")))</f>
      </c>
      <c r="O17" s="485"/>
      <c r="P17" s="486"/>
      <c r="Q17" s="484">
        <f>IF(P18="","",IF(P18-R18&gt;0,"○",IF(P18-R18=0,"△","●")))</f>
      </c>
      <c r="R17" s="485"/>
      <c r="S17" s="486"/>
      <c r="T17" s="484">
        <f>IF(S18="","",IF(S18-U18&gt;0,"○",IF(S18-U18=0,"△","●")))</f>
      </c>
      <c r="U17" s="485"/>
      <c r="V17" s="486"/>
      <c r="W17" s="484">
        <f>IF(V18="","",IF(V18-X18&gt;0,"○",IF(V18-X18=0,"△","●")))</f>
      </c>
      <c r="X17" s="485"/>
      <c r="Y17" s="486"/>
      <c r="Z17" s="484">
        <f>IF(Y18="","",IF(Y18-AA18&gt;0,"○",IF(Y18-AA18=0,"△","●")))</f>
      </c>
      <c r="AA17" s="485"/>
      <c r="AB17" s="486"/>
      <c r="AC17" s="484">
        <f>IF(AB18="","",IF(AB18-AD18&gt;0,"○",IF(AB18-AD18=0,"△","●")))</f>
      </c>
      <c r="AD17" s="485"/>
      <c r="AE17" s="494"/>
      <c r="AF17" s="495"/>
      <c r="AG17" s="496"/>
      <c r="AH17" s="486"/>
      <c r="AI17" s="484">
        <f>IF(ISBLANK(AH18),"",IF(AH18-AJ18&gt;0,"○",IF(AH18-AJ18=0,"△","●")))</f>
      </c>
      <c r="AJ17" s="485"/>
      <c r="AK17" s="1529">
        <f>COUNTIF(M17:AJ17,"○")*3+COUNTIF(M17:AJ17,"△")*1</f>
        <v>0</v>
      </c>
      <c r="AL17" s="1530"/>
      <c r="AM17" s="1543">
        <f>AG6+AG8+AG10+AG12+AG14+AG16+AH18</f>
        <v>0</v>
      </c>
      <c r="AN17" s="1544"/>
      <c r="AO17" s="1512">
        <f>AE6+AE8+AE10+AE12+AE14+AE16+AJ18</f>
        <v>0</v>
      </c>
      <c r="AP17" s="1513"/>
      <c r="AQ17" s="1512">
        <f>AM17-AO17</f>
        <v>0</v>
      </c>
      <c r="AR17" s="1513"/>
      <c r="AS17" s="1535">
        <f>RANK(AU17,$AU$5:$AU$20)</f>
        <v>1</v>
      </c>
      <c r="AT17" s="1536"/>
      <c r="AU17" s="1520">
        <f>AK17*10^9+AQ17*10^6+AM17*10^3-AO17</f>
        <v>0</v>
      </c>
    </row>
    <row r="18" spans="2:47" ht="19.5" customHeight="1">
      <c r="B18" s="1539"/>
      <c r="C18" s="1540"/>
      <c r="D18" s="1541"/>
      <c r="E18" s="1541"/>
      <c r="F18" s="1541"/>
      <c r="G18" s="1541"/>
      <c r="H18" s="1541"/>
      <c r="I18" s="1541"/>
      <c r="J18" s="1541"/>
      <c r="K18" s="1541"/>
      <c r="L18" s="1542"/>
      <c r="M18" s="488">
        <f>IF(AG6="","",AG6)</f>
      </c>
      <c r="N18" s="489" t="s">
        <v>477</v>
      </c>
      <c r="O18" s="490">
        <f>IF(AE6="","",AE6)</f>
      </c>
      <c r="P18" s="497">
        <f>IF(AG8="","",AG8)</f>
      </c>
      <c r="Q18" s="489" t="s">
        <v>477</v>
      </c>
      <c r="R18" s="490">
        <f>IF(AE8="","",AE8)</f>
      </c>
      <c r="S18" s="497">
        <f>IF(AG10="","",AG10)</f>
      </c>
      <c r="T18" s="489" t="s">
        <v>477</v>
      </c>
      <c r="U18" s="490">
        <f>IF(AE10="","",AE10)</f>
      </c>
      <c r="V18" s="497">
        <f>IF(AG12="","",AG12)</f>
      </c>
      <c r="W18" s="489" t="s">
        <v>477</v>
      </c>
      <c r="X18" s="490">
        <f>IF(AE12="","",AE12)</f>
      </c>
      <c r="Y18" s="497">
        <f>IF(AG14="","",AG14)</f>
      </c>
      <c r="Z18" s="489" t="s">
        <v>477</v>
      </c>
      <c r="AA18" s="490">
        <f>IF(AE14="","",AE14)</f>
      </c>
      <c r="AB18" s="497">
        <f>IF(AG16="","",AG16)</f>
      </c>
      <c r="AC18" s="489" t="s">
        <v>477</v>
      </c>
      <c r="AD18" s="490">
        <f>IF(AE16="","",AE16)</f>
      </c>
      <c r="AE18" s="497"/>
      <c r="AF18" s="489"/>
      <c r="AG18" s="490"/>
      <c r="AH18" s="491"/>
      <c r="AI18" s="489" t="s">
        <v>477</v>
      </c>
      <c r="AJ18" s="492"/>
      <c r="AK18" s="1529"/>
      <c r="AL18" s="1530"/>
      <c r="AM18" s="1533"/>
      <c r="AN18" s="1534"/>
      <c r="AO18" s="1533"/>
      <c r="AP18" s="1534"/>
      <c r="AQ18" s="1533"/>
      <c r="AR18" s="1534"/>
      <c r="AS18" s="1537"/>
      <c r="AT18" s="1538"/>
      <c r="AU18" s="1520"/>
    </row>
    <row r="19" spans="2:47" ht="19.5" customHeight="1">
      <c r="B19" s="1521" t="s">
        <v>478</v>
      </c>
      <c r="C19" s="1523" t="s">
        <v>385</v>
      </c>
      <c r="D19" s="1524"/>
      <c r="E19" s="1524"/>
      <c r="F19" s="1524"/>
      <c r="G19" s="1524"/>
      <c r="H19" s="1524"/>
      <c r="I19" s="1524"/>
      <c r="J19" s="1524"/>
      <c r="K19" s="1524"/>
      <c r="L19" s="1525"/>
      <c r="M19" s="486"/>
      <c r="N19" s="484"/>
      <c r="O19" s="485"/>
      <c r="P19" s="486"/>
      <c r="Q19" s="484">
        <f>IF(P20="","",IF(P20-R20&gt;0,"○",IF(P20-R20=0,"△","●")))</f>
      </c>
      <c r="R19" s="485"/>
      <c r="S19" s="486"/>
      <c r="T19" s="484">
        <f>IF(S20="","",IF(S20-U20&gt;0,"○",IF(S20-U20=0,"△","●")))</f>
      </c>
      <c r="U19" s="485"/>
      <c r="V19" s="486"/>
      <c r="W19" s="484">
        <f>IF(V20="","",IF(V20-X20&gt;0,"○",IF(V20-X20=0,"△","●")))</f>
      </c>
      <c r="X19" s="485"/>
      <c r="Y19" s="486"/>
      <c r="Z19" s="484">
        <f>IF(Y20="","",IF(Y20-AA20&gt;0,"○",IF(Y20-AA20=0,"△","●")))</f>
      </c>
      <c r="AA19" s="485"/>
      <c r="AB19" s="486"/>
      <c r="AC19" s="484">
        <f>IF(AB20="","",IF(AB20-AD20&gt;0,"○",IF(AB20-AD20=0,"△","●")))</f>
      </c>
      <c r="AD19" s="485"/>
      <c r="AE19" s="486"/>
      <c r="AF19" s="484">
        <f>IF(AE20="","",IF(AE20-AG20&gt;0,"○",IF(AE20-AG20=0,"△","●")))</f>
      </c>
      <c r="AG19" s="485"/>
      <c r="AH19" s="494"/>
      <c r="AI19" s="495"/>
      <c r="AJ19" s="496"/>
      <c r="AK19" s="1529">
        <f>COUNTIF(M19:AJ19,"○")*3+COUNTIF(M19:AJ19,"△")*1</f>
        <v>0</v>
      </c>
      <c r="AL19" s="1530"/>
      <c r="AM19" s="1512">
        <f>AJ6+AJ8+AJ10+AJ12+AJ14+AJ16+AJ18</f>
        <v>0</v>
      </c>
      <c r="AN19" s="1513"/>
      <c r="AO19" s="1512">
        <f>AH6+AH8+AH10+AH12+AH14+AH16+AH18</f>
        <v>0</v>
      </c>
      <c r="AP19" s="1513"/>
      <c r="AQ19" s="1512">
        <f>AM19-AO19</f>
        <v>0</v>
      </c>
      <c r="AR19" s="1513"/>
      <c r="AS19" s="1516">
        <f>RANK(AU19,$AU$5:$AU$20)</f>
        <v>1</v>
      </c>
      <c r="AT19" s="1517"/>
      <c r="AU19" s="1520">
        <f>AK19*10^9+AQ19*10^6+AM19*10^3-AO19</f>
        <v>0</v>
      </c>
    </row>
    <row r="20" spans="2:47" ht="19.5" customHeight="1" thickBot="1">
      <c r="B20" s="1522"/>
      <c r="C20" s="1526"/>
      <c r="D20" s="1527"/>
      <c r="E20" s="1527"/>
      <c r="F20" s="1527"/>
      <c r="G20" s="1527"/>
      <c r="H20" s="1527"/>
      <c r="I20" s="1527"/>
      <c r="J20" s="1527"/>
      <c r="K20" s="1527"/>
      <c r="L20" s="1528"/>
      <c r="M20" s="498">
        <f>IF(AJ6="","",AJ6)</f>
      </c>
      <c r="N20" s="499" t="s">
        <v>479</v>
      </c>
      <c r="O20" s="500">
        <f>IF(AH6="","",AH6)</f>
      </c>
      <c r="P20" s="498"/>
      <c r="Q20" s="499" t="s">
        <v>479</v>
      </c>
      <c r="R20" s="500">
        <f>IF(AH8="","",AH8)</f>
      </c>
      <c r="S20" s="498">
        <f>IF(AJ10="","",AJ10)</f>
      </c>
      <c r="T20" s="499" t="s">
        <v>479</v>
      </c>
      <c r="U20" s="500">
        <f>IF(AH10="","",AH10)</f>
      </c>
      <c r="V20" s="498">
        <f>IF(AJ12="","",AJ12)</f>
      </c>
      <c r="W20" s="499" t="s">
        <v>479</v>
      </c>
      <c r="X20" s="500">
        <f>IF(AH12="","",AH12)</f>
      </c>
      <c r="Y20" s="498">
        <f>IF(AJ14="","",AJ14)</f>
      </c>
      <c r="Z20" s="499" t="s">
        <v>479</v>
      </c>
      <c r="AA20" s="500">
        <f>IF(AH14="","",AH14)</f>
      </c>
      <c r="AB20" s="498">
        <f>IF(AJ16="","",AJ16)</f>
      </c>
      <c r="AC20" s="499" t="s">
        <v>479</v>
      </c>
      <c r="AD20" s="500">
        <f>IF(AH16="","",AH16)</f>
      </c>
      <c r="AE20" s="498">
        <f>IF(AJ18="","",AJ18)</f>
      </c>
      <c r="AF20" s="499" t="s">
        <v>479</v>
      </c>
      <c r="AG20" s="500">
        <f>IF(AH18="","",AH18)</f>
      </c>
      <c r="AH20" s="498"/>
      <c r="AI20" s="499"/>
      <c r="AJ20" s="500"/>
      <c r="AK20" s="1531"/>
      <c r="AL20" s="1532"/>
      <c r="AM20" s="1514"/>
      <c r="AN20" s="1515"/>
      <c r="AO20" s="1514"/>
      <c r="AP20" s="1515"/>
      <c r="AQ20" s="1514"/>
      <c r="AR20" s="1515"/>
      <c r="AS20" s="1518"/>
      <c r="AT20" s="1519"/>
      <c r="AU20" s="1520"/>
    </row>
    <row r="21" spans="2:47" ht="19.5" customHeight="1">
      <c r="B21" s="501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3"/>
      <c r="N21" s="501"/>
      <c r="O21" s="503"/>
      <c r="P21" s="503"/>
      <c r="Q21" s="501"/>
      <c r="R21" s="503"/>
      <c r="S21" s="503"/>
      <c r="T21" s="501"/>
      <c r="U21" s="503"/>
      <c r="V21" s="503"/>
      <c r="W21" s="501"/>
      <c r="X21" s="503"/>
      <c r="Y21" s="503"/>
      <c r="Z21" s="501"/>
      <c r="AA21" s="503"/>
      <c r="AB21" s="503"/>
      <c r="AC21" s="501"/>
      <c r="AD21" s="503"/>
      <c r="AE21" s="503"/>
      <c r="AF21" s="501"/>
      <c r="AG21" s="503"/>
      <c r="AH21" s="503"/>
      <c r="AI21" s="501"/>
      <c r="AJ21" s="503"/>
      <c r="AK21" s="504"/>
      <c r="AL21" s="504"/>
      <c r="AM21" s="505"/>
      <c r="AN21" s="505"/>
      <c r="AO21" s="505"/>
      <c r="AP21" s="505"/>
      <c r="AQ21" s="505"/>
      <c r="AR21" s="505"/>
      <c r="AS21" s="504"/>
      <c r="AT21" s="504"/>
      <c r="AU21" s="487"/>
    </row>
    <row r="22" ht="19.5" customHeight="1"/>
    <row r="23" spans="14:17" ht="13.5">
      <c r="N23"/>
      <c r="O23"/>
      <c r="P23"/>
      <c r="Q23"/>
    </row>
  </sheetData>
  <mergeCells count="84">
    <mergeCell ref="B3:AT3"/>
    <mergeCell ref="B1:AT1"/>
    <mergeCell ref="S2:AD2"/>
    <mergeCell ref="AE2:AF2"/>
    <mergeCell ref="AG2:AJ2"/>
    <mergeCell ref="AK2:AO2"/>
    <mergeCell ref="B4:L4"/>
    <mergeCell ref="M4:O4"/>
    <mergeCell ref="P4:R4"/>
    <mergeCell ref="S4:U4"/>
    <mergeCell ref="V4:X4"/>
    <mergeCell ref="Y4:AA4"/>
    <mergeCell ref="AB4:AD4"/>
    <mergeCell ref="AS4:AT4"/>
    <mergeCell ref="AE4:AG4"/>
    <mergeCell ref="AH4:AJ4"/>
    <mergeCell ref="AO4:AP4"/>
    <mergeCell ref="AQ4:AR4"/>
    <mergeCell ref="B5:B6"/>
    <mergeCell ref="C5:L6"/>
    <mergeCell ref="AK5:AL6"/>
    <mergeCell ref="AM5:AN6"/>
    <mergeCell ref="AQ5:AR6"/>
    <mergeCell ref="AS5:AT6"/>
    <mergeCell ref="AK4:AL4"/>
    <mergeCell ref="AM4:AN4"/>
    <mergeCell ref="AU5:AU6"/>
    <mergeCell ref="B7:B8"/>
    <mergeCell ref="C7:L8"/>
    <mergeCell ref="AK7:AL8"/>
    <mergeCell ref="AM7:AN8"/>
    <mergeCell ref="AO7:AP8"/>
    <mergeCell ref="AQ7:AR8"/>
    <mergeCell ref="AS7:AT8"/>
    <mergeCell ref="AU7:AU8"/>
    <mergeCell ref="AO5:AP6"/>
    <mergeCell ref="B9:B10"/>
    <mergeCell ref="C9:L10"/>
    <mergeCell ref="AK9:AL10"/>
    <mergeCell ref="AM9:AN10"/>
    <mergeCell ref="AO9:AP10"/>
    <mergeCell ref="AQ9:AR10"/>
    <mergeCell ref="AS9:AT10"/>
    <mergeCell ref="AU9:AU10"/>
    <mergeCell ref="B11:B12"/>
    <mergeCell ref="C11:L12"/>
    <mergeCell ref="AK11:AL12"/>
    <mergeCell ref="AM11:AN12"/>
    <mergeCell ref="AO11:AP12"/>
    <mergeCell ref="AQ11:AR12"/>
    <mergeCell ref="AS11:AT12"/>
    <mergeCell ref="AU11:AU12"/>
    <mergeCell ref="B13:B14"/>
    <mergeCell ref="C13:L14"/>
    <mergeCell ref="AK13:AL14"/>
    <mergeCell ref="AM13:AN14"/>
    <mergeCell ref="AO13:AP14"/>
    <mergeCell ref="AQ13:AR14"/>
    <mergeCell ref="AS13:AT14"/>
    <mergeCell ref="AU13:AU14"/>
    <mergeCell ref="B15:B16"/>
    <mergeCell ref="C15:L16"/>
    <mergeCell ref="AK15:AL16"/>
    <mergeCell ref="AM15:AN16"/>
    <mergeCell ref="AO15:AP16"/>
    <mergeCell ref="AQ15:AR16"/>
    <mergeCell ref="AS15:AT16"/>
    <mergeCell ref="AU15:AU16"/>
    <mergeCell ref="B17:B18"/>
    <mergeCell ref="C17:L18"/>
    <mergeCell ref="AK17:AL18"/>
    <mergeCell ref="AM17:AN18"/>
    <mergeCell ref="AO17:AP18"/>
    <mergeCell ref="AQ17:AR18"/>
    <mergeCell ref="AS17:AT18"/>
    <mergeCell ref="AU17:AU18"/>
    <mergeCell ref="B19:B20"/>
    <mergeCell ref="C19:L20"/>
    <mergeCell ref="AK19:AL20"/>
    <mergeCell ref="AM19:AN20"/>
    <mergeCell ref="AO19:AP20"/>
    <mergeCell ref="AQ19:AR20"/>
    <mergeCell ref="AS19:AT20"/>
    <mergeCell ref="AU19:AU20"/>
  </mergeCells>
  <conditionalFormatting sqref="M4:AJ4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9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42"/>
  </sheetPr>
  <dimension ref="B1:AU23"/>
  <sheetViews>
    <sheetView view="pageBreakPreview" zoomScale="60" zoomScaleNormal="75" workbookViewId="0" topLeftCell="A1">
      <selection activeCell="C5" sqref="C5:L20"/>
    </sheetView>
  </sheetViews>
  <sheetFormatPr defaultColWidth="9.00390625" defaultRowHeight="13.5"/>
  <cols>
    <col min="1" max="1" width="3.50390625" style="481" customWidth="1"/>
    <col min="2" max="2" width="6.625" style="481" customWidth="1"/>
    <col min="3" max="12" width="1.625" style="481" customWidth="1"/>
    <col min="13" max="36" width="3.625" style="481" customWidth="1"/>
    <col min="37" max="38" width="2.625" style="481" customWidth="1"/>
    <col min="39" max="40" width="3.125" style="481" customWidth="1"/>
    <col min="41" max="44" width="2.625" style="481" customWidth="1"/>
    <col min="45" max="46" width="2.875" style="481" customWidth="1"/>
    <col min="47" max="47" width="13.75390625" style="481" customWidth="1"/>
    <col min="48" max="48" width="2.875" style="481" customWidth="1"/>
    <col min="49" max="49" width="20.625" style="481" customWidth="1"/>
    <col min="50" max="16384" width="9.00390625" style="481" customWidth="1"/>
  </cols>
  <sheetData>
    <row r="1" spans="2:46" ht="94.5">
      <c r="B1" s="1566" t="s">
        <v>457</v>
      </c>
      <c r="C1" s="1566"/>
      <c r="D1" s="1566"/>
      <c r="E1" s="1566"/>
      <c r="F1" s="1566"/>
      <c r="G1" s="1566"/>
      <c r="H1" s="1566"/>
      <c r="I1" s="1566"/>
      <c r="J1" s="1566"/>
      <c r="K1" s="1566"/>
      <c r="L1" s="1566"/>
      <c r="M1" s="1566"/>
      <c r="N1" s="1566"/>
      <c r="O1" s="1566"/>
      <c r="P1" s="1566"/>
      <c r="Q1" s="1566"/>
      <c r="R1" s="1566"/>
      <c r="S1" s="1566"/>
      <c r="T1" s="1566"/>
      <c r="U1" s="1566"/>
      <c r="V1" s="1566"/>
      <c r="W1" s="1566"/>
      <c r="X1" s="1566"/>
      <c r="Y1" s="1566"/>
      <c r="Z1" s="1566"/>
      <c r="AA1" s="1566"/>
      <c r="AB1" s="1566"/>
      <c r="AC1" s="1566"/>
      <c r="AD1" s="1566"/>
      <c r="AE1" s="1566"/>
      <c r="AF1" s="1566"/>
      <c r="AG1" s="1566"/>
      <c r="AH1" s="1566"/>
      <c r="AI1" s="1566"/>
      <c r="AJ1" s="1566"/>
      <c r="AK1" s="1566"/>
      <c r="AL1" s="1566"/>
      <c r="AM1" s="1566"/>
      <c r="AN1" s="1566"/>
      <c r="AO1" s="1566"/>
      <c r="AP1" s="1566"/>
      <c r="AQ1" s="1566"/>
      <c r="AR1" s="1566"/>
      <c r="AS1" s="1566"/>
      <c r="AT1" s="1566"/>
    </row>
    <row r="2" spans="3:46" ht="49.5" customHeight="1" thickBot="1"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1567">
        <f ca="1">TODAY()</f>
        <v>39552</v>
      </c>
      <c r="T2" s="1567"/>
      <c r="U2" s="1567"/>
      <c r="V2" s="1567"/>
      <c r="W2" s="1567"/>
      <c r="X2" s="1567"/>
      <c r="Y2" s="1567"/>
      <c r="Z2" s="1567"/>
      <c r="AA2" s="1567"/>
      <c r="AB2" s="1567"/>
      <c r="AC2" s="1567"/>
      <c r="AD2" s="1567"/>
      <c r="AE2" s="1568" t="s">
        <v>458</v>
      </c>
      <c r="AF2" s="1568"/>
      <c r="AG2" s="1569" t="s">
        <v>459</v>
      </c>
      <c r="AH2" s="1567"/>
      <c r="AI2" s="1567"/>
      <c r="AJ2" s="1567"/>
      <c r="AK2" s="1570" t="s">
        <v>460</v>
      </c>
      <c r="AL2" s="1570"/>
      <c r="AM2" s="1570"/>
      <c r="AN2" s="1570"/>
      <c r="AO2" s="1570"/>
      <c r="AQ2" s="482"/>
      <c r="AR2" s="482"/>
      <c r="AS2" s="482"/>
      <c r="AT2" s="482"/>
    </row>
    <row r="3" spans="2:46" ht="52.5" customHeight="1" thickBot="1">
      <c r="B3" s="1563" t="s">
        <v>490</v>
      </c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  <c r="Q3" s="1564"/>
      <c r="R3" s="1564"/>
      <c r="S3" s="1564"/>
      <c r="T3" s="1564"/>
      <c r="U3" s="1564"/>
      <c r="V3" s="1564"/>
      <c r="W3" s="1564"/>
      <c r="X3" s="1564"/>
      <c r="Y3" s="1564"/>
      <c r="Z3" s="1564"/>
      <c r="AA3" s="1564"/>
      <c r="AB3" s="1564"/>
      <c r="AC3" s="1564"/>
      <c r="AD3" s="1564"/>
      <c r="AE3" s="1564"/>
      <c r="AF3" s="1564"/>
      <c r="AG3" s="1564"/>
      <c r="AH3" s="1564"/>
      <c r="AI3" s="1564"/>
      <c r="AJ3" s="1564"/>
      <c r="AK3" s="1564"/>
      <c r="AL3" s="1564"/>
      <c r="AM3" s="1564"/>
      <c r="AN3" s="1564"/>
      <c r="AO3" s="1564"/>
      <c r="AP3" s="1564"/>
      <c r="AQ3" s="1564"/>
      <c r="AR3" s="1564"/>
      <c r="AS3" s="1564"/>
      <c r="AT3" s="1565"/>
    </row>
    <row r="4" spans="2:46" ht="49.5" customHeight="1" thickBot="1">
      <c r="B4" s="1557" t="s">
        <v>461</v>
      </c>
      <c r="C4" s="1558"/>
      <c r="D4" s="1558"/>
      <c r="E4" s="1558"/>
      <c r="F4" s="1558"/>
      <c r="G4" s="1558"/>
      <c r="H4" s="1558"/>
      <c r="I4" s="1558"/>
      <c r="J4" s="1558"/>
      <c r="K4" s="1558"/>
      <c r="L4" s="1559"/>
      <c r="M4" s="1560" t="str">
        <f>C5</f>
        <v>盛岡南</v>
      </c>
      <c r="N4" s="1561"/>
      <c r="O4" s="1562"/>
      <c r="P4" s="1550" t="str">
        <f>C7</f>
        <v>盛岡一</v>
      </c>
      <c r="Q4" s="1551"/>
      <c r="R4" s="1552"/>
      <c r="S4" s="1550" t="str">
        <f>C9</f>
        <v>大船渡</v>
      </c>
      <c r="T4" s="1551"/>
      <c r="U4" s="1552"/>
      <c r="V4" s="1550" t="str">
        <f>C11</f>
        <v>水沢</v>
      </c>
      <c r="W4" s="1551"/>
      <c r="X4" s="1552"/>
      <c r="Y4" s="1550" t="str">
        <f>C13</f>
        <v>黒沢尻北</v>
      </c>
      <c r="Z4" s="1551"/>
      <c r="AA4" s="1552"/>
      <c r="AB4" s="1550" t="str">
        <f>C15</f>
        <v>江南義塾</v>
      </c>
      <c r="AC4" s="1551"/>
      <c r="AD4" s="1552"/>
      <c r="AE4" s="1550" t="str">
        <f>C17</f>
        <v>盛岡農業</v>
      </c>
      <c r="AF4" s="1551"/>
      <c r="AG4" s="1552"/>
      <c r="AH4" s="1550" t="str">
        <f>C19</f>
        <v>一関一</v>
      </c>
      <c r="AI4" s="1551"/>
      <c r="AJ4" s="1552"/>
      <c r="AK4" s="1545" t="s">
        <v>462</v>
      </c>
      <c r="AL4" s="1545"/>
      <c r="AM4" s="1545" t="s">
        <v>463</v>
      </c>
      <c r="AN4" s="1545"/>
      <c r="AO4" s="1545" t="s">
        <v>464</v>
      </c>
      <c r="AP4" s="1545"/>
      <c r="AQ4" s="1555" t="s">
        <v>465</v>
      </c>
      <c r="AR4" s="1556"/>
      <c r="AS4" s="1553" t="s">
        <v>466</v>
      </c>
      <c r="AT4" s="1554"/>
    </row>
    <row r="5" spans="2:47" ht="19.5" customHeight="1">
      <c r="B5" s="1546" t="s">
        <v>480</v>
      </c>
      <c r="C5" s="1547" t="s">
        <v>392</v>
      </c>
      <c r="D5" s="1548"/>
      <c r="E5" s="1548"/>
      <c r="F5" s="1548"/>
      <c r="G5" s="1548"/>
      <c r="H5" s="1548"/>
      <c r="I5" s="1548"/>
      <c r="J5" s="1548"/>
      <c r="K5" s="1548"/>
      <c r="L5" s="1549"/>
      <c r="M5" s="483"/>
      <c r="N5" s="484"/>
      <c r="O5" s="485"/>
      <c r="P5" s="486"/>
      <c r="Q5" s="484">
        <f>IF(ISBLANK(P6),"",IF(P6-R6&gt;0,"○",IF(P6-R6=0,"△","●")))</f>
      </c>
      <c r="R5" s="485"/>
      <c r="S5" s="486"/>
      <c r="T5" s="484">
        <f>IF(ISBLANK(S6),"",IF(S6-U6&gt;0,"○",IF(S6-U6=0,"△","●")))</f>
      </c>
      <c r="U5" s="485"/>
      <c r="V5" s="486"/>
      <c r="W5" s="484">
        <f>IF(ISBLANK(V6),"",IF(V6-X6&gt;0,"○",IF(V6-X6=0,"△","●")))</f>
      </c>
      <c r="X5" s="485"/>
      <c r="Y5" s="486"/>
      <c r="Z5" s="484">
        <f>IF(ISBLANK(Y6),"",IF(Y6-AA6&gt;0,"○",IF(Y6-AA6=0,"△","●")))</f>
      </c>
      <c r="AA5" s="485"/>
      <c r="AB5" s="486"/>
      <c r="AC5" s="484">
        <f>IF(ISBLANK(AB6),"",IF(AB6-AD6&gt;0,"○",IF(AB6-AD6=0,"△","●")))</f>
      </c>
      <c r="AD5" s="485"/>
      <c r="AE5" s="486"/>
      <c r="AF5" s="484">
        <f>IF(ISBLANK(AE6),"",IF(AE6-AG6&gt;0,"○",IF(AE6-AG6=0,"△","●")))</f>
      </c>
      <c r="AG5" s="485"/>
      <c r="AH5" s="486"/>
      <c r="AI5" s="484">
        <f>IF(ISBLANK(AH6),"",IF(AH6-AJ6&gt;0,"○",IF(AH6-AJ6=0,"△","●")))</f>
      </c>
      <c r="AJ5" s="485"/>
      <c r="AK5" s="1533">
        <f>COUNTIF(M5:AJ5,"○")*3+COUNTIF(M5:AJ5,"△")*1</f>
        <v>0</v>
      </c>
      <c r="AL5" s="1534"/>
      <c r="AM5" s="1543">
        <f>P6+S6+V6+Y6+AB6+AE6+AH6</f>
        <v>0</v>
      </c>
      <c r="AN5" s="1544"/>
      <c r="AO5" s="1543">
        <f>R6+U6+X6+AA6+AD6+AG6+AJ6</f>
        <v>0</v>
      </c>
      <c r="AP5" s="1544"/>
      <c r="AQ5" s="1543">
        <f>AM5-AO5</f>
        <v>0</v>
      </c>
      <c r="AR5" s="1544"/>
      <c r="AS5" s="1535">
        <f>RANK(AU5,$AU$5:$AU$20)</f>
        <v>1</v>
      </c>
      <c r="AT5" s="1536"/>
      <c r="AU5" s="1520">
        <f>AK5*10^9+AQ5*10^6+AM5*10^3-AO5</f>
        <v>0</v>
      </c>
    </row>
    <row r="6" spans="2:47" ht="19.5" customHeight="1">
      <c r="B6" s="1539"/>
      <c r="C6" s="1540"/>
      <c r="D6" s="1541"/>
      <c r="E6" s="1541"/>
      <c r="F6" s="1541"/>
      <c r="G6" s="1541"/>
      <c r="H6" s="1541"/>
      <c r="I6" s="1541"/>
      <c r="J6" s="1541"/>
      <c r="K6" s="1541"/>
      <c r="L6" s="1542"/>
      <c r="M6" s="488"/>
      <c r="N6" s="489"/>
      <c r="O6" s="490"/>
      <c r="P6" s="491"/>
      <c r="Q6" s="489" t="s">
        <v>481</v>
      </c>
      <c r="R6" s="492"/>
      <c r="S6" s="491"/>
      <c r="T6" s="489" t="s">
        <v>481</v>
      </c>
      <c r="U6" s="492"/>
      <c r="V6" s="491"/>
      <c r="W6" s="489" t="s">
        <v>481</v>
      </c>
      <c r="X6" s="492"/>
      <c r="Y6" s="491"/>
      <c r="Z6" s="489" t="s">
        <v>481</v>
      </c>
      <c r="AA6" s="492"/>
      <c r="AB6" s="491"/>
      <c r="AC6" s="489" t="s">
        <v>481</v>
      </c>
      <c r="AD6" s="492"/>
      <c r="AE6" s="491"/>
      <c r="AF6" s="489" t="s">
        <v>481</v>
      </c>
      <c r="AG6" s="492"/>
      <c r="AH6" s="491"/>
      <c r="AI6" s="489" t="s">
        <v>481</v>
      </c>
      <c r="AJ6" s="492"/>
      <c r="AK6" s="1529"/>
      <c r="AL6" s="1530"/>
      <c r="AM6" s="1533"/>
      <c r="AN6" s="1534"/>
      <c r="AO6" s="1533"/>
      <c r="AP6" s="1534"/>
      <c r="AQ6" s="1533"/>
      <c r="AR6" s="1534"/>
      <c r="AS6" s="1537"/>
      <c r="AT6" s="1538"/>
      <c r="AU6" s="1520"/>
    </row>
    <row r="7" spans="2:47" ht="19.5" customHeight="1">
      <c r="B7" s="1521" t="s">
        <v>482</v>
      </c>
      <c r="C7" s="1523" t="s">
        <v>394</v>
      </c>
      <c r="D7" s="1524"/>
      <c r="E7" s="1524"/>
      <c r="F7" s="1524"/>
      <c r="G7" s="1524"/>
      <c r="H7" s="1524"/>
      <c r="I7" s="1524"/>
      <c r="J7" s="1524"/>
      <c r="K7" s="1524"/>
      <c r="L7" s="1525"/>
      <c r="M7" s="486"/>
      <c r="N7" s="484">
        <f>IF(M8="","",IF(M8-O8&gt;0,"○",IF(M8-O8=0,"△","●")))</f>
      </c>
      <c r="O7" s="493"/>
      <c r="P7" s="494"/>
      <c r="Q7" s="495"/>
      <c r="R7" s="496"/>
      <c r="S7" s="486"/>
      <c r="T7" s="484">
        <f>IF(ISBLANK(S8),"",IF(S8-U8&gt;0,"○",IF(S8-U8=0,"△","●")))</f>
      </c>
      <c r="U7" s="485"/>
      <c r="V7" s="486"/>
      <c r="W7" s="484">
        <f>IF(ISBLANK(V8),"",IF(V8-X8&gt;0,"○",IF(V8-X8=0,"△","●")))</f>
      </c>
      <c r="X7" s="485"/>
      <c r="Y7" s="486"/>
      <c r="Z7" s="484">
        <f>IF(ISBLANK(Y8),"",IF(Y8-AA8&gt;0,"○",IF(Y8-AA8=0,"△","●")))</f>
      </c>
      <c r="AA7" s="485"/>
      <c r="AB7" s="486"/>
      <c r="AC7" s="484">
        <f>IF(ISBLANK(AB8),"",IF(AB8-AD8&gt;0,"○",IF(AB8-AD8=0,"△","●")))</f>
      </c>
      <c r="AD7" s="485"/>
      <c r="AE7" s="486"/>
      <c r="AF7" s="484">
        <f>IF(ISBLANK(AE8),"",IF(AE8-AG8&gt;0,"○",IF(AE8-AG8=0,"△","●")))</f>
      </c>
      <c r="AG7" s="485"/>
      <c r="AH7" s="486"/>
      <c r="AI7" s="484">
        <f>IF(ISBLANK(AH8),"",IF(AH8-AJ8&gt;0,"○",IF(AH8-AJ8=0,"△","●")))</f>
      </c>
      <c r="AJ7" s="485"/>
      <c r="AK7" s="1529">
        <f>COUNTIF(M7:AJ7,"○")*3+COUNTIF(M7:AJ7,"△")*1</f>
        <v>0</v>
      </c>
      <c r="AL7" s="1530"/>
      <c r="AM7" s="1543">
        <f>R6+S8+V8+Y8+AB8+AE8+AH8</f>
        <v>0</v>
      </c>
      <c r="AN7" s="1544"/>
      <c r="AO7" s="1512">
        <f>P6+U8+X8+AA8+AD8+AG8+AJ8</f>
        <v>0</v>
      </c>
      <c r="AP7" s="1513"/>
      <c r="AQ7" s="1512">
        <f>AM7-AO7</f>
        <v>0</v>
      </c>
      <c r="AR7" s="1513"/>
      <c r="AS7" s="1535">
        <f>RANK(AU7,$AU$5:$AU$20)</f>
        <v>1</v>
      </c>
      <c r="AT7" s="1536"/>
      <c r="AU7" s="1520">
        <f>AK7*10^9+AQ7*10^6+AM7*10^3-AO7</f>
        <v>0</v>
      </c>
    </row>
    <row r="8" spans="2:47" ht="19.5" customHeight="1">
      <c r="B8" s="1539"/>
      <c r="C8" s="1540"/>
      <c r="D8" s="1541"/>
      <c r="E8" s="1541"/>
      <c r="F8" s="1541"/>
      <c r="G8" s="1541"/>
      <c r="H8" s="1541"/>
      <c r="I8" s="1541"/>
      <c r="J8" s="1541"/>
      <c r="K8" s="1541"/>
      <c r="L8" s="1542"/>
      <c r="M8" s="488">
        <f>IF(R6="","",R6)</f>
      </c>
      <c r="N8" s="489" t="s">
        <v>481</v>
      </c>
      <c r="O8" s="490">
        <f>IF(P6="","",P6)</f>
      </c>
      <c r="P8" s="497"/>
      <c r="Q8" s="489"/>
      <c r="R8" s="490"/>
      <c r="S8" s="491"/>
      <c r="T8" s="489" t="s">
        <v>481</v>
      </c>
      <c r="U8" s="492"/>
      <c r="V8" s="491"/>
      <c r="W8" s="489" t="s">
        <v>481</v>
      </c>
      <c r="X8" s="492"/>
      <c r="Y8" s="491"/>
      <c r="Z8" s="489" t="s">
        <v>481</v>
      </c>
      <c r="AA8" s="492"/>
      <c r="AB8" s="491"/>
      <c r="AC8" s="489" t="s">
        <v>481</v>
      </c>
      <c r="AD8" s="492"/>
      <c r="AE8" s="491"/>
      <c r="AF8" s="489" t="s">
        <v>481</v>
      </c>
      <c r="AG8" s="492"/>
      <c r="AH8" s="491"/>
      <c r="AI8" s="489" t="s">
        <v>481</v>
      </c>
      <c r="AJ8" s="492"/>
      <c r="AK8" s="1529"/>
      <c r="AL8" s="1530"/>
      <c r="AM8" s="1533"/>
      <c r="AN8" s="1534"/>
      <c r="AO8" s="1533"/>
      <c r="AP8" s="1534"/>
      <c r="AQ8" s="1533"/>
      <c r="AR8" s="1534"/>
      <c r="AS8" s="1537"/>
      <c r="AT8" s="1538"/>
      <c r="AU8" s="1520"/>
    </row>
    <row r="9" spans="2:47" ht="19.5" customHeight="1">
      <c r="B9" s="1521" t="s">
        <v>483</v>
      </c>
      <c r="C9" s="1523" t="s">
        <v>396</v>
      </c>
      <c r="D9" s="1524"/>
      <c r="E9" s="1524"/>
      <c r="F9" s="1524"/>
      <c r="G9" s="1524"/>
      <c r="H9" s="1524"/>
      <c r="I9" s="1524"/>
      <c r="J9" s="1524"/>
      <c r="K9" s="1524"/>
      <c r="L9" s="1525"/>
      <c r="M9" s="486"/>
      <c r="N9" s="484">
        <f>IF(M10="","",IF(M10-O10&gt;0,"○",IF(M10-O10=0,"△","●")))</f>
      </c>
      <c r="O9" s="485"/>
      <c r="P9" s="486"/>
      <c r="Q9" s="484">
        <f>IF(P10="","",IF(P10-R10&gt;0,"○",IF(P10-R10=0,"△","●")))</f>
      </c>
      <c r="R9" s="485"/>
      <c r="S9" s="494"/>
      <c r="T9" s="495"/>
      <c r="U9" s="496"/>
      <c r="V9" s="486"/>
      <c r="W9" s="484">
        <f>IF(ISBLANK(V10),"",IF(V10-X10&gt;0,"○",IF(V10-X10=0,"△","●")))</f>
      </c>
      <c r="X9" s="485"/>
      <c r="Y9" s="486"/>
      <c r="Z9" s="484">
        <f>IF(ISBLANK(Y10),"",IF(Y10-AA10&gt;0,"○",IF(Y10-AA10=0,"△","●")))</f>
      </c>
      <c r="AA9" s="485"/>
      <c r="AB9" s="486"/>
      <c r="AC9" s="484">
        <f>IF(ISBLANK(AB10),"",IF(AB10-AD10&gt;0,"○",IF(AB10-AD10=0,"△","●")))</f>
      </c>
      <c r="AD9" s="485"/>
      <c r="AE9" s="486"/>
      <c r="AF9" s="484">
        <f>IF(ISBLANK(AE10),"",IF(AE10-AG10&gt;0,"○",IF(AE10-AG10=0,"△","●")))</f>
      </c>
      <c r="AG9" s="485"/>
      <c r="AH9" s="486"/>
      <c r="AI9" s="484">
        <f>IF(ISBLANK(AH10),"",IF(AH10-AJ10&gt;0,"○",IF(AH10-AJ10=0,"△","●")))</f>
      </c>
      <c r="AJ9" s="485"/>
      <c r="AK9" s="1529">
        <f>COUNTIF(M9:AJ9,"○")*3+COUNTIF(M9:AJ9,"△")*1</f>
        <v>0</v>
      </c>
      <c r="AL9" s="1530"/>
      <c r="AM9" s="1543">
        <f>U6+U8+V10+Y10+AB10+AE10+AH10</f>
        <v>0</v>
      </c>
      <c r="AN9" s="1544"/>
      <c r="AO9" s="1512">
        <f>S6+S8+X10+AA10+AD10+AG10+AJ10</f>
        <v>0</v>
      </c>
      <c r="AP9" s="1513"/>
      <c r="AQ9" s="1512">
        <f>AM9-AO9</f>
        <v>0</v>
      </c>
      <c r="AR9" s="1513"/>
      <c r="AS9" s="1535">
        <f>RANK(AU9,$AU$5:$AU$20)</f>
        <v>1</v>
      </c>
      <c r="AT9" s="1536"/>
      <c r="AU9" s="1520">
        <f>AK9*10^9+AQ9*10^6+AM9*10^3-AO9</f>
        <v>0</v>
      </c>
    </row>
    <row r="10" spans="2:47" ht="19.5" customHeight="1">
      <c r="B10" s="1539"/>
      <c r="C10" s="1540"/>
      <c r="D10" s="1541"/>
      <c r="E10" s="1541"/>
      <c r="F10" s="1541"/>
      <c r="G10" s="1541"/>
      <c r="H10" s="1541"/>
      <c r="I10" s="1541"/>
      <c r="J10" s="1541"/>
      <c r="K10" s="1541"/>
      <c r="L10" s="1542"/>
      <c r="M10" s="488">
        <f>IF(U6="","",U6)</f>
      </c>
      <c r="N10" s="489" t="s">
        <v>481</v>
      </c>
      <c r="O10" s="490">
        <f>IF(S6="","",S6)</f>
      </c>
      <c r="P10" s="488">
        <f>IF(U8="","",U8)</f>
      </c>
      <c r="Q10" s="489" t="s">
        <v>481</v>
      </c>
      <c r="R10" s="490">
        <f>IF(S8="","",S8)</f>
      </c>
      <c r="S10" s="497"/>
      <c r="T10" s="489"/>
      <c r="U10" s="490"/>
      <c r="V10" s="491"/>
      <c r="W10" s="489" t="s">
        <v>481</v>
      </c>
      <c r="X10" s="492"/>
      <c r="Y10" s="491"/>
      <c r="Z10" s="489" t="s">
        <v>481</v>
      </c>
      <c r="AA10" s="492"/>
      <c r="AB10" s="491"/>
      <c r="AC10" s="489" t="s">
        <v>481</v>
      </c>
      <c r="AD10" s="492"/>
      <c r="AE10" s="491"/>
      <c r="AF10" s="489" t="s">
        <v>481</v>
      </c>
      <c r="AG10" s="492"/>
      <c r="AH10" s="491"/>
      <c r="AI10" s="489" t="s">
        <v>481</v>
      </c>
      <c r="AJ10" s="492"/>
      <c r="AK10" s="1529"/>
      <c r="AL10" s="1530"/>
      <c r="AM10" s="1533"/>
      <c r="AN10" s="1534"/>
      <c r="AO10" s="1533"/>
      <c r="AP10" s="1534"/>
      <c r="AQ10" s="1533"/>
      <c r="AR10" s="1534"/>
      <c r="AS10" s="1537"/>
      <c r="AT10" s="1538"/>
      <c r="AU10" s="1520"/>
    </row>
    <row r="11" spans="2:47" ht="19.5" customHeight="1">
      <c r="B11" s="1521" t="s">
        <v>484</v>
      </c>
      <c r="C11" s="1523" t="s">
        <v>398</v>
      </c>
      <c r="D11" s="1524"/>
      <c r="E11" s="1524"/>
      <c r="F11" s="1524"/>
      <c r="G11" s="1524"/>
      <c r="H11" s="1524"/>
      <c r="I11" s="1524"/>
      <c r="J11" s="1524"/>
      <c r="K11" s="1524"/>
      <c r="L11" s="1525"/>
      <c r="M11" s="486"/>
      <c r="N11" s="484">
        <f>IF(M12="","",IF(M12-O12&gt;0,"○",IF(M12-O12=0,"△","●")))</f>
      </c>
      <c r="O11" s="485"/>
      <c r="P11" s="486"/>
      <c r="Q11" s="484">
        <f>IF(P12="","",IF(P12-R12&gt;0,"○",IF(P12-R12=0,"△","●")))</f>
      </c>
      <c r="R11" s="485"/>
      <c r="S11" s="486"/>
      <c r="T11" s="484">
        <f>IF(S12="","",IF(S12-U12&gt;0,"○",IF(S12-U12=0,"△","●")))</f>
      </c>
      <c r="U11" s="485"/>
      <c r="V11" s="494"/>
      <c r="W11" s="495"/>
      <c r="X11" s="496"/>
      <c r="Y11" s="486"/>
      <c r="Z11" s="484">
        <f>IF(ISBLANK(Y12),"",IF(Y12-AA12&gt;0,"○",IF(Y12-AA12=0,"△","●")))</f>
      </c>
      <c r="AA11" s="485"/>
      <c r="AB11" s="486"/>
      <c r="AC11" s="484">
        <f>IF(ISBLANK(AB12),"",IF(AB12-AD12&gt;0,"○",IF(AB12-AD12=0,"△","●")))</f>
      </c>
      <c r="AD11" s="485"/>
      <c r="AE11" s="486"/>
      <c r="AF11" s="484">
        <f>IF(ISBLANK(AE12),"",IF(AE12-AG12&gt;0,"○",IF(AE12-AG12=0,"△","●")))</f>
      </c>
      <c r="AG11" s="485"/>
      <c r="AH11" s="486"/>
      <c r="AI11" s="484">
        <f>IF(ISBLANK(AH12),"",IF(AH12-AJ12&gt;0,"○",IF(AH12-AJ12=0,"△","●")))</f>
      </c>
      <c r="AJ11" s="485"/>
      <c r="AK11" s="1529">
        <f>COUNTIF(M11:AJ11,"○")*3+COUNTIF(M11:AJ11,"△")*1</f>
        <v>0</v>
      </c>
      <c r="AL11" s="1530"/>
      <c r="AM11" s="1543">
        <f>X6+X8+X10+Y12+AB12+AE12+AH12</f>
        <v>0</v>
      </c>
      <c r="AN11" s="1544"/>
      <c r="AO11" s="1512">
        <f>V6+V8+V10+AA12+AD12+AG12+AJ12</f>
        <v>0</v>
      </c>
      <c r="AP11" s="1513"/>
      <c r="AQ11" s="1512">
        <f>AM11-AO11</f>
        <v>0</v>
      </c>
      <c r="AR11" s="1513"/>
      <c r="AS11" s="1535">
        <f>RANK(AU11,$AU$5:$AU$20)</f>
        <v>1</v>
      </c>
      <c r="AT11" s="1536"/>
      <c r="AU11" s="1520">
        <f>AK11*10^9+AQ11*10^6+AM11*10^3-AO11</f>
        <v>0</v>
      </c>
    </row>
    <row r="12" spans="2:47" ht="19.5" customHeight="1">
      <c r="B12" s="1539"/>
      <c r="C12" s="1540"/>
      <c r="D12" s="1541"/>
      <c r="E12" s="1541"/>
      <c r="F12" s="1541"/>
      <c r="G12" s="1541"/>
      <c r="H12" s="1541"/>
      <c r="I12" s="1541"/>
      <c r="J12" s="1541"/>
      <c r="K12" s="1541"/>
      <c r="L12" s="1542"/>
      <c r="M12" s="488">
        <f>IF(X6="","",X6)</f>
      </c>
      <c r="N12" s="489" t="s">
        <v>481</v>
      </c>
      <c r="O12" s="490">
        <f>IF(V6="","",V6)</f>
      </c>
      <c r="P12" s="488">
        <f>IF(X8="","",X8)</f>
      </c>
      <c r="Q12" s="489" t="s">
        <v>481</v>
      </c>
      <c r="R12" s="490">
        <f>IF(V8="","",V8)</f>
      </c>
      <c r="S12" s="488">
        <f>IF(X10="","",X10)</f>
      </c>
      <c r="T12" s="489" t="s">
        <v>481</v>
      </c>
      <c r="U12" s="490">
        <f>IF(V10="","",V10)</f>
      </c>
      <c r="V12" s="497"/>
      <c r="W12" s="489"/>
      <c r="X12" s="490"/>
      <c r="Y12" s="491"/>
      <c r="Z12" s="489" t="s">
        <v>481</v>
      </c>
      <c r="AA12" s="492"/>
      <c r="AB12" s="491"/>
      <c r="AC12" s="489" t="s">
        <v>481</v>
      </c>
      <c r="AD12" s="492"/>
      <c r="AE12" s="491"/>
      <c r="AF12" s="489" t="s">
        <v>481</v>
      </c>
      <c r="AG12" s="492"/>
      <c r="AH12" s="491"/>
      <c r="AI12" s="489" t="s">
        <v>481</v>
      </c>
      <c r="AJ12" s="492"/>
      <c r="AK12" s="1529"/>
      <c r="AL12" s="1530"/>
      <c r="AM12" s="1533"/>
      <c r="AN12" s="1534"/>
      <c r="AO12" s="1533"/>
      <c r="AP12" s="1534"/>
      <c r="AQ12" s="1533"/>
      <c r="AR12" s="1534"/>
      <c r="AS12" s="1537"/>
      <c r="AT12" s="1538"/>
      <c r="AU12" s="1520"/>
    </row>
    <row r="13" spans="2:47" ht="19.5" customHeight="1">
      <c r="B13" s="1521" t="s">
        <v>485</v>
      </c>
      <c r="C13" s="1523" t="s">
        <v>399</v>
      </c>
      <c r="D13" s="1524"/>
      <c r="E13" s="1524"/>
      <c r="F13" s="1524"/>
      <c r="G13" s="1524"/>
      <c r="H13" s="1524"/>
      <c r="I13" s="1524"/>
      <c r="J13" s="1524"/>
      <c r="K13" s="1524"/>
      <c r="L13" s="1525"/>
      <c r="M13" s="486"/>
      <c r="N13" s="484">
        <f>IF(M14="","",IF(M14-O14&gt;0,"○",IF(M14-O14=0,"△","●")))</f>
      </c>
      <c r="O13" s="485"/>
      <c r="P13" s="486"/>
      <c r="Q13" s="484">
        <f>IF(P14="","",IF(P14-R14&gt;0,"○",IF(P14-R14=0,"△","●")))</f>
      </c>
      <c r="R13" s="485"/>
      <c r="S13" s="486"/>
      <c r="T13" s="484">
        <f>IF(S14="","",IF(S14-U14&gt;0,"○",IF(S14-U14=0,"△","●")))</f>
      </c>
      <c r="U13" s="485"/>
      <c r="V13" s="486"/>
      <c r="W13" s="484">
        <f>IF(V14="","",IF(V14-X14&gt;0,"○",IF(V14-X14=0,"△","●")))</f>
      </c>
      <c r="X13" s="485"/>
      <c r="Y13" s="494"/>
      <c r="Z13" s="495"/>
      <c r="AA13" s="496"/>
      <c r="AB13" s="486"/>
      <c r="AC13" s="484">
        <f>IF(ISBLANK(AB14),"",IF(AB14-AD14&gt;0,"○",IF(AB14-AD14=0,"△","●")))</f>
      </c>
      <c r="AD13" s="485"/>
      <c r="AE13" s="486"/>
      <c r="AF13" s="484">
        <f>IF(ISBLANK(AE14),"",IF(AE14-AG14&gt;0,"○",IF(AE14-AG14=0,"△","●")))</f>
      </c>
      <c r="AG13" s="485"/>
      <c r="AH13" s="486"/>
      <c r="AI13" s="484">
        <f>IF(ISBLANK(AH14),"",IF(AH14-AJ14&gt;0,"○",IF(AH14-AJ14=0,"△","●")))</f>
      </c>
      <c r="AJ13" s="485"/>
      <c r="AK13" s="1529">
        <f>COUNTIF(M13:AJ13,"○")*3+COUNTIF(M13:AJ13,"△")*1</f>
        <v>0</v>
      </c>
      <c r="AL13" s="1530"/>
      <c r="AM13" s="1543">
        <f>AA6+AA8+AA10+AA12+AB14+AE14+AH14</f>
        <v>0</v>
      </c>
      <c r="AN13" s="1544"/>
      <c r="AO13" s="1512">
        <f>Y6+Y8+Y10+Y12+AD14+AG14+AJ14</f>
        <v>0</v>
      </c>
      <c r="AP13" s="1513"/>
      <c r="AQ13" s="1512">
        <f>AM13-AO13</f>
        <v>0</v>
      </c>
      <c r="AR13" s="1513"/>
      <c r="AS13" s="1535">
        <f>RANK(AU13,$AU$5:$AU$20)</f>
        <v>1</v>
      </c>
      <c r="AT13" s="1536"/>
      <c r="AU13" s="1520">
        <f>AK13*10^9+AQ13*10^6+AM13*10^3-AO13</f>
        <v>0</v>
      </c>
    </row>
    <row r="14" spans="2:47" ht="19.5" customHeight="1">
      <c r="B14" s="1539"/>
      <c r="C14" s="1540"/>
      <c r="D14" s="1541"/>
      <c r="E14" s="1541"/>
      <c r="F14" s="1541"/>
      <c r="G14" s="1541"/>
      <c r="H14" s="1541"/>
      <c r="I14" s="1541"/>
      <c r="J14" s="1541"/>
      <c r="K14" s="1541"/>
      <c r="L14" s="1542"/>
      <c r="M14" s="497">
        <f>IF(AA6="","",AA6)</f>
      </c>
      <c r="N14" s="489" t="s">
        <v>481</v>
      </c>
      <c r="O14" s="490">
        <f>IF(Y6="","",Y6)</f>
      </c>
      <c r="P14" s="497">
        <f>IF(AA8="","",AA8)</f>
      </c>
      <c r="Q14" s="489" t="s">
        <v>481</v>
      </c>
      <c r="R14" s="490">
        <f>IF(Y8="","",Y8)</f>
      </c>
      <c r="S14" s="497">
        <f>IF(AA10="","",AA10)</f>
      </c>
      <c r="T14" s="489" t="s">
        <v>481</v>
      </c>
      <c r="U14" s="490">
        <f>IF(Y10="","",Y10)</f>
      </c>
      <c r="V14" s="497">
        <f>IF(AA12="","",AA12)</f>
      </c>
      <c r="W14" s="489" t="s">
        <v>481</v>
      </c>
      <c r="X14" s="490">
        <f>IF(Y12="","",Y12)</f>
      </c>
      <c r="Y14" s="497"/>
      <c r="Z14" s="489"/>
      <c r="AA14" s="490"/>
      <c r="AB14" s="491"/>
      <c r="AC14" s="489" t="s">
        <v>481</v>
      </c>
      <c r="AD14" s="492"/>
      <c r="AE14" s="491"/>
      <c r="AF14" s="489" t="s">
        <v>481</v>
      </c>
      <c r="AG14" s="492"/>
      <c r="AH14" s="491"/>
      <c r="AI14" s="489" t="s">
        <v>481</v>
      </c>
      <c r="AJ14" s="492"/>
      <c r="AK14" s="1529"/>
      <c r="AL14" s="1530"/>
      <c r="AM14" s="1533"/>
      <c r="AN14" s="1534"/>
      <c r="AO14" s="1533"/>
      <c r="AP14" s="1534"/>
      <c r="AQ14" s="1533"/>
      <c r="AR14" s="1534"/>
      <c r="AS14" s="1537"/>
      <c r="AT14" s="1538"/>
      <c r="AU14" s="1520"/>
    </row>
    <row r="15" spans="2:47" ht="19.5" customHeight="1">
      <c r="B15" s="1521" t="s">
        <v>486</v>
      </c>
      <c r="C15" s="1523" t="s">
        <v>397</v>
      </c>
      <c r="D15" s="1524"/>
      <c r="E15" s="1524"/>
      <c r="F15" s="1524"/>
      <c r="G15" s="1524"/>
      <c r="H15" s="1524"/>
      <c r="I15" s="1524"/>
      <c r="J15" s="1524"/>
      <c r="K15" s="1524"/>
      <c r="L15" s="1525"/>
      <c r="M15" s="486"/>
      <c r="N15" s="484">
        <f>IF(M16="","",IF(M16-O16&gt;0,"○",IF(M16-O16=0,"△","●")))</f>
      </c>
      <c r="O15" s="485"/>
      <c r="P15" s="486"/>
      <c r="Q15" s="484">
        <f>IF(P16="","",IF(P16-R16&gt;0,"○",IF(P16-R16=0,"△","●")))</f>
      </c>
      <c r="R15" s="485"/>
      <c r="S15" s="486"/>
      <c r="T15" s="484">
        <f>IF(S16="","",IF(S16-U16&gt;0,"○",IF(S16-U16=0,"△","●")))</f>
      </c>
      <c r="U15" s="485"/>
      <c r="V15" s="486"/>
      <c r="W15" s="484">
        <f>IF(V16="","",IF(V16-X16&gt;0,"○",IF(V16-X16=0,"△","●")))</f>
      </c>
      <c r="X15" s="485"/>
      <c r="Y15" s="486"/>
      <c r="Z15" s="484">
        <f>IF(Y16="","",IF(Y16-AA16&gt;0,"○",IF(Y16-AA16=0,"△","●")))</f>
      </c>
      <c r="AA15" s="485"/>
      <c r="AB15" s="494"/>
      <c r="AC15" s="495"/>
      <c r="AD15" s="496"/>
      <c r="AE15" s="486"/>
      <c r="AF15" s="484">
        <f>IF(ISBLANK(AE16),"",IF(AE16-AG16&gt;0,"○",IF(AE16-AG16=0,"△","●")))</f>
      </c>
      <c r="AG15" s="485"/>
      <c r="AH15" s="486"/>
      <c r="AI15" s="484">
        <f>IF(ISBLANK(AH16),"",IF(AH16-AJ16&gt;0,"○",IF(AH16-AJ16=0,"△","●")))</f>
      </c>
      <c r="AJ15" s="485"/>
      <c r="AK15" s="1529">
        <f>COUNTIF(M15:AJ15,"○")*3+COUNTIF(M15:AJ15,"△")*1</f>
        <v>0</v>
      </c>
      <c r="AL15" s="1530"/>
      <c r="AM15" s="1543">
        <f>AD6+AD8+AD10+AD12+AD14+AE16+AH16</f>
        <v>0</v>
      </c>
      <c r="AN15" s="1544"/>
      <c r="AO15" s="1512">
        <f>AB6+AB8+AB10+AB12+AB14+AG16+AJ16</f>
        <v>0</v>
      </c>
      <c r="AP15" s="1513"/>
      <c r="AQ15" s="1512">
        <f>AM15-AO15</f>
        <v>0</v>
      </c>
      <c r="AR15" s="1513"/>
      <c r="AS15" s="1535">
        <f>RANK(AU15,$AU$5:$AU$20)</f>
        <v>1</v>
      </c>
      <c r="AT15" s="1536"/>
      <c r="AU15" s="1520">
        <f>AK15*10^9+AQ15*10^6+AM15*10^3-AO15</f>
        <v>0</v>
      </c>
    </row>
    <row r="16" spans="2:47" ht="19.5" customHeight="1">
      <c r="B16" s="1539"/>
      <c r="C16" s="1540"/>
      <c r="D16" s="1541"/>
      <c r="E16" s="1541"/>
      <c r="F16" s="1541"/>
      <c r="G16" s="1541"/>
      <c r="H16" s="1541"/>
      <c r="I16" s="1541"/>
      <c r="J16" s="1541"/>
      <c r="K16" s="1541"/>
      <c r="L16" s="1542"/>
      <c r="M16" s="488">
        <f>IF(AD6="","",AD6)</f>
      </c>
      <c r="N16" s="489" t="s">
        <v>481</v>
      </c>
      <c r="O16" s="490">
        <f>IF(AB6="","",AB6)</f>
      </c>
      <c r="P16" s="497">
        <f>IF(AD8="","",AD8)</f>
      </c>
      <c r="Q16" s="489" t="s">
        <v>481</v>
      </c>
      <c r="R16" s="490">
        <f>IF(AB8="","",AB8)</f>
      </c>
      <c r="S16" s="497">
        <f>IF(AD10="","",AD10)</f>
      </c>
      <c r="T16" s="489" t="s">
        <v>481</v>
      </c>
      <c r="U16" s="490">
        <f>IF(AB10="","",AB10)</f>
      </c>
      <c r="V16" s="497">
        <f>IF(AD12="","",AD12)</f>
      </c>
      <c r="W16" s="489" t="s">
        <v>481</v>
      </c>
      <c r="X16" s="490">
        <f>IF(AB12="","",AB12)</f>
      </c>
      <c r="Y16" s="497">
        <f>IF(AD14="","",AD14)</f>
      </c>
      <c r="Z16" s="489" t="s">
        <v>481</v>
      </c>
      <c r="AA16" s="490">
        <f>IF(AB14="","",AB14)</f>
      </c>
      <c r="AB16" s="497"/>
      <c r="AC16" s="489"/>
      <c r="AD16" s="490"/>
      <c r="AE16" s="491"/>
      <c r="AF16" s="489" t="s">
        <v>481</v>
      </c>
      <c r="AG16" s="492"/>
      <c r="AH16" s="491"/>
      <c r="AI16" s="489" t="s">
        <v>481</v>
      </c>
      <c r="AJ16" s="492"/>
      <c r="AK16" s="1529"/>
      <c r="AL16" s="1530"/>
      <c r="AM16" s="1533"/>
      <c r="AN16" s="1534"/>
      <c r="AO16" s="1533"/>
      <c r="AP16" s="1534"/>
      <c r="AQ16" s="1533"/>
      <c r="AR16" s="1534"/>
      <c r="AS16" s="1537"/>
      <c r="AT16" s="1538"/>
      <c r="AU16" s="1520"/>
    </row>
    <row r="17" spans="2:47" ht="19.5" customHeight="1">
      <c r="B17" s="1521" t="s">
        <v>487</v>
      </c>
      <c r="C17" s="1523" t="s">
        <v>395</v>
      </c>
      <c r="D17" s="1524"/>
      <c r="E17" s="1524"/>
      <c r="F17" s="1524"/>
      <c r="G17" s="1524"/>
      <c r="H17" s="1524"/>
      <c r="I17" s="1524"/>
      <c r="J17" s="1524"/>
      <c r="K17" s="1524"/>
      <c r="L17" s="1525"/>
      <c r="M17" s="486"/>
      <c r="N17" s="484">
        <f>IF(M18="","",IF(M18-O18&gt;0,"○",IF(M18-O18=0,"△","●")))</f>
      </c>
      <c r="O17" s="485"/>
      <c r="P17" s="486"/>
      <c r="Q17" s="484">
        <f>IF(P18="","",IF(P18-R18&gt;0,"○",IF(P18-R18=0,"△","●")))</f>
      </c>
      <c r="R17" s="485"/>
      <c r="S17" s="486"/>
      <c r="T17" s="484">
        <f>IF(S18="","",IF(S18-U18&gt;0,"○",IF(S18-U18=0,"△","●")))</f>
      </c>
      <c r="U17" s="485"/>
      <c r="V17" s="486"/>
      <c r="W17" s="484">
        <f>IF(V18="","",IF(V18-X18&gt;0,"○",IF(V18-X18=0,"△","●")))</f>
      </c>
      <c r="X17" s="485"/>
      <c r="Y17" s="486"/>
      <c r="Z17" s="484">
        <f>IF(Y18="","",IF(Y18-AA18&gt;0,"○",IF(Y18-AA18=0,"△","●")))</f>
      </c>
      <c r="AA17" s="485"/>
      <c r="AB17" s="486"/>
      <c r="AC17" s="484">
        <f>IF(AB18="","",IF(AB18-AD18&gt;0,"○",IF(AB18-AD18=0,"△","●")))</f>
      </c>
      <c r="AD17" s="485"/>
      <c r="AE17" s="494"/>
      <c r="AF17" s="495"/>
      <c r="AG17" s="496"/>
      <c r="AH17" s="486"/>
      <c r="AI17" s="484">
        <f>IF(ISBLANK(AH18),"",IF(AH18-AJ18&gt;0,"○",IF(AH18-AJ18=0,"△","●")))</f>
      </c>
      <c r="AJ17" s="485"/>
      <c r="AK17" s="1529">
        <f>COUNTIF(M17:AJ17,"○")*3+COUNTIF(M17:AJ17,"△")*1</f>
        <v>0</v>
      </c>
      <c r="AL17" s="1530"/>
      <c r="AM17" s="1543">
        <f>AG6+AG8+AG10+AG12+AG14+AG16+AH18</f>
        <v>0</v>
      </c>
      <c r="AN17" s="1544"/>
      <c r="AO17" s="1512">
        <f>AE6+AE8+AE10+AE12+AE14+AE16+AJ18</f>
        <v>0</v>
      </c>
      <c r="AP17" s="1513"/>
      <c r="AQ17" s="1512">
        <f>AM17-AO17</f>
        <v>0</v>
      </c>
      <c r="AR17" s="1513"/>
      <c r="AS17" s="1535">
        <f>RANK(AU17,$AU$5:$AU$20)</f>
        <v>1</v>
      </c>
      <c r="AT17" s="1536"/>
      <c r="AU17" s="1520">
        <f>AK17*10^9+AQ17*10^6+AM17*10^3-AO17</f>
        <v>0</v>
      </c>
    </row>
    <row r="18" spans="2:47" ht="19.5" customHeight="1">
      <c r="B18" s="1539"/>
      <c r="C18" s="1540"/>
      <c r="D18" s="1541"/>
      <c r="E18" s="1541"/>
      <c r="F18" s="1541"/>
      <c r="G18" s="1541"/>
      <c r="H18" s="1541"/>
      <c r="I18" s="1541"/>
      <c r="J18" s="1541"/>
      <c r="K18" s="1541"/>
      <c r="L18" s="1542"/>
      <c r="M18" s="488">
        <f>IF(AG6="","",AG6)</f>
      </c>
      <c r="N18" s="489" t="s">
        <v>481</v>
      </c>
      <c r="O18" s="490">
        <f>IF(AE6="","",AE6)</f>
      </c>
      <c r="P18" s="497">
        <f>IF(AG8="","",AG8)</f>
      </c>
      <c r="Q18" s="489" t="s">
        <v>481</v>
      </c>
      <c r="R18" s="490">
        <f>IF(AE8="","",AE8)</f>
      </c>
      <c r="S18" s="497">
        <f>IF(AG10="","",AG10)</f>
      </c>
      <c r="T18" s="489" t="s">
        <v>481</v>
      </c>
      <c r="U18" s="490">
        <f>IF(AE10="","",AE10)</f>
      </c>
      <c r="V18" s="497">
        <f>IF(AG12="","",AG12)</f>
      </c>
      <c r="W18" s="489" t="s">
        <v>481</v>
      </c>
      <c r="X18" s="490">
        <f>IF(AE12="","",AE12)</f>
      </c>
      <c r="Y18" s="497">
        <f>IF(AG14="","",AG14)</f>
      </c>
      <c r="Z18" s="489" t="s">
        <v>481</v>
      </c>
      <c r="AA18" s="490">
        <f>IF(AE14="","",AE14)</f>
      </c>
      <c r="AB18" s="497">
        <f>IF(AG16="","",AG16)</f>
      </c>
      <c r="AC18" s="489" t="s">
        <v>481</v>
      </c>
      <c r="AD18" s="490">
        <f>IF(AE16="","",AE16)</f>
      </c>
      <c r="AE18" s="497"/>
      <c r="AF18" s="489"/>
      <c r="AG18" s="490"/>
      <c r="AH18" s="491"/>
      <c r="AI18" s="489" t="s">
        <v>481</v>
      </c>
      <c r="AJ18" s="492"/>
      <c r="AK18" s="1529"/>
      <c r="AL18" s="1530"/>
      <c r="AM18" s="1533"/>
      <c r="AN18" s="1534"/>
      <c r="AO18" s="1533"/>
      <c r="AP18" s="1534"/>
      <c r="AQ18" s="1533"/>
      <c r="AR18" s="1534"/>
      <c r="AS18" s="1537"/>
      <c r="AT18" s="1538"/>
      <c r="AU18" s="1520"/>
    </row>
    <row r="19" spans="2:47" ht="19.5" customHeight="1">
      <c r="B19" s="1521" t="s">
        <v>488</v>
      </c>
      <c r="C19" s="1523" t="s">
        <v>393</v>
      </c>
      <c r="D19" s="1524"/>
      <c r="E19" s="1524"/>
      <c r="F19" s="1524"/>
      <c r="G19" s="1524"/>
      <c r="H19" s="1524"/>
      <c r="I19" s="1524"/>
      <c r="J19" s="1524"/>
      <c r="K19" s="1524"/>
      <c r="L19" s="1525"/>
      <c r="M19" s="486"/>
      <c r="N19" s="484"/>
      <c r="O19" s="485"/>
      <c r="P19" s="486"/>
      <c r="Q19" s="484">
        <f>IF(P20="","",IF(P20-R20&gt;0,"○",IF(P20-R20=0,"△","●")))</f>
      </c>
      <c r="R19" s="485"/>
      <c r="S19" s="486"/>
      <c r="T19" s="484">
        <f>IF(S20="","",IF(S20-U20&gt;0,"○",IF(S20-U20=0,"△","●")))</f>
      </c>
      <c r="U19" s="485"/>
      <c r="V19" s="486"/>
      <c r="W19" s="484">
        <f>IF(V20="","",IF(V20-X20&gt;0,"○",IF(V20-X20=0,"△","●")))</f>
      </c>
      <c r="X19" s="485"/>
      <c r="Y19" s="486"/>
      <c r="Z19" s="484">
        <f>IF(Y20="","",IF(Y20-AA20&gt;0,"○",IF(Y20-AA20=0,"△","●")))</f>
      </c>
      <c r="AA19" s="485"/>
      <c r="AB19" s="486"/>
      <c r="AC19" s="484">
        <f>IF(AB20="","",IF(AB20-AD20&gt;0,"○",IF(AB20-AD20=0,"△","●")))</f>
      </c>
      <c r="AD19" s="485"/>
      <c r="AE19" s="486"/>
      <c r="AF19" s="484">
        <f>IF(AE20="","",IF(AE20-AG20&gt;0,"○",IF(AE20-AG20=0,"△","●")))</f>
      </c>
      <c r="AG19" s="485"/>
      <c r="AH19" s="494"/>
      <c r="AI19" s="495"/>
      <c r="AJ19" s="496"/>
      <c r="AK19" s="1529">
        <f>COUNTIF(M19:AJ19,"○")*3+COUNTIF(M19:AJ19,"△")*1</f>
        <v>0</v>
      </c>
      <c r="AL19" s="1530"/>
      <c r="AM19" s="1512">
        <f>AJ6+AJ8+AJ10+AJ12+AJ14+AJ16+AJ18</f>
        <v>0</v>
      </c>
      <c r="AN19" s="1513"/>
      <c r="AO19" s="1512">
        <f>AH6+AH8+AH10+AH12+AH14+AH16+AH18</f>
        <v>0</v>
      </c>
      <c r="AP19" s="1513"/>
      <c r="AQ19" s="1512">
        <f>AM19-AO19</f>
        <v>0</v>
      </c>
      <c r="AR19" s="1513"/>
      <c r="AS19" s="1516">
        <f>RANK(AU19,$AU$5:$AU$20)</f>
        <v>1</v>
      </c>
      <c r="AT19" s="1517"/>
      <c r="AU19" s="1520">
        <f>AK19*10^9+AQ19*10^6+AM19*10^3-AO19</f>
        <v>0</v>
      </c>
    </row>
    <row r="20" spans="2:47" ht="19.5" customHeight="1" thickBot="1">
      <c r="B20" s="1522"/>
      <c r="C20" s="1526"/>
      <c r="D20" s="1527"/>
      <c r="E20" s="1527"/>
      <c r="F20" s="1527"/>
      <c r="G20" s="1527"/>
      <c r="H20" s="1527"/>
      <c r="I20" s="1527"/>
      <c r="J20" s="1527"/>
      <c r="K20" s="1527"/>
      <c r="L20" s="1528"/>
      <c r="M20" s="498">
        <f>IF(AJ6="","",AJ6)</f>
      </c>
      <c r="N20" s="499" t="s">
        <v>481</v>
      </c>
      <c r="O20" s="500">
        <f>IF(AH6="","",AH6)</f>
      </c>
      <c r="P20" s="498"/>
      <c r="Q20" s="499" t="s">
        <v>481</v>
      </c>
      <c r="R20" s="500">
        <f>IF(AH8="","",AH8)</f>
      </c>
      <c r="S20" s="498">
        <f>IF(AJ10="","",AJ10)</f>
      </c>
      <c r="T20" s="499" t="s">
        <v>481</v>
      </c>
      <c r="U20" s="500">
        <f>IF(AH10="","",AH10)</f>
      </c>
      <c r="V20" s="498">
        <f>IF(AJ12="","",AJ12)</f>
      </c>
      <c r="W20" s="499" t="s">
        <v>481</v>
      </c>
      <c r="X20" s="500">
        <f>IF(AH12="","",AH12)</f>
      </c>
      <c r="Y20" s="498">
        <f>IF(AJ14="","",AJ14)</f>
      </c>
      <c r="Z20" s="499" t="s">
        <v>481</v>
      </c>
      <c r="AA20" s="500">
        <f>IF(AH14="","",AH14)</f>
      </c>
      <c r="AB20" s="498">
        <f>IF(AJ16="","",AJ16)</f>
      </c>
      <c r="AC20" s="499" t="s">
        <v>481</v>
      </c>
      <c r="AD20" s="500">
        <f>IF(AH16="","",AH16)</f>
      </c>
      <c r="AE20" s="498">
        <f>IF(AJ18="","",AJ18)</f>
      </c>
      <c r="AF20" s="499" t="s">
        <v>481</v>
      </c>
      <c r="AG20" s="500">
        <f>IF(AH18="","",AH18)</f>
      </c>
      <c r="AH20" s="498"/>
      <c r="AI20" s="499"/>
      <c r="AJ20" s="500"/>
      <c r="AK20" s="1531"/>
      <c r="AL20" s="1532"/>
      <c r="AM20" s="1514"/>
      <c r="AN20" s="1515"/>
      <c r="AO20" s="1514"/>
      <c r="AP20" s="1515"/>
      <c r="AQ20" s="1514"/>
      <c r="AR20" s="1515"/>
      <c r="AS20" s="1518"/>
      <c r="AT20" s="1519"/>
      <c r="AU20" s="1520"/>
    </row>
    <row r="21" spans="2:47" ht="19.5" customHeight="1">
      <c r="B21" s="501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3"/>
      <c r="N21" s="501"/>
      <c r="O21" s="503"/>
      <c r="P21" s="503"/>
      <c r="Q21" s="501"/>
      <c r="R21" s="503"/>
      <c r="S21" s="503"/>
      <c r="T21" s="501"/>
      <c r="U21" s="503"/>
      <c r="V21" s="503"/>
      <c r="W21" s="501"/>
      <c r="X21" s="503"/>
      <c r="Y21" s="503"/>
      <c r="Z21" s="501"/>
      <c r="AA21" s="503"/>
      <c r="AB21" s="503"/>
      <c r="AC21" s="501"/>
      <c r="AD21" s="503"/>
      <c r="AE21" s="503"/>
      <c r="AF21" s="501"/>
      <c r="AG21" s="503"/>
      <c r="AH21" s="503"/>
      <c r="AI21" s="501"/>
      <c r="AJ21" s="503"/>
      <c r="AK21" s="504"/>
      <c r="AL21" s="504"/>
      <c r="AM21" s="505"/>
      <c r="AN21" s="505"/>
      <c r="AO21" s="505"/>
      <c r="AP21" s="505"/>
      <c r="AQ21" s="505"/>
      <c r="AR21" s="505"/>
      <c r="AS21" s="504"/>
      <c r="AT21" s="504"/>
      <c r="AU21" s="487"/>
    </row>
    <row r="22" ht="19.5" customHeight="1"/>
    <row r="23" spans="14:17" ht="13.5">
      <c r="N23"/>
      <c r="O23"/>
      <c r="P23"/>
      <c r="Q23"/>
    </row>
  </sheetData>
  <mergeCells count="84">
    <mergeCell ref="AO19:AP20"/>
    <mergeCell ref="AQ19:AR20"/>
    <mergeCell ref="AS19:AT20"/>
    <mergeCell ref="AU19:AU20"/>
    <mergeCell ref="B19:B20"/>
    <mergeCell ref="C19:L20"/>
    <mergeCell ref="AK19:AL20"/>
    <mergeCell ref="AM19:AN20"/>
    <mergeCell ref="AO17:AP18"/>
    <mergeCell ref="AQ17:AR18"/>
    <mergeCell ref="AS17:AT18"/>
    <mergeCell ref="AU17:AU18"/>
    <mergeCell ref="B17:B18"/>
    <mergeCell ref="C17:L18"/>
    <mergeCell ref="AK17:AL18"/>
    <mergeCell ref="AM17:AN18"/>
    <mergeCell ref="AO15:AP16"/>
    <mergeCell ref="AQ15:AR16"/>
    <mergeCell ref="AS15:AT16"/>
    <mergeCell ref="AU15:AU16"/>
    <mergeCell ref="B15:B16"/>
    <mergeCell ref="C15:L16"/>
    <mergeCell ref="AK15:AL16"/>
    <mergeCell ref="AM15:AN16"/>
    <mergeCell ref="AO13:AP14"/>
    <mergeCell ref="AQ13:AR14"/>
    <mergeCell ref="AS13:AT14"/>
    <mergeCell ref="AU13:AU14"/>
    <mergeCell ref="B13:B14"/>
    <mergeCell ref="C13:L14"/>
    <mergeCell ref="AK13:AL14"/>
    <mergeCell ref="AM13:AN14"/>
    <mergeCell ref="AO11:AP12"/>
    <mergeCell ref="AQ11:AR12"/>
    <mergeCell ref="AS11:AT12"/>
    <mergeCell ref="AU11:AU12"/>
    <mergeCell ref="B11:B12"/>
    <mergeCell ref="C11:L12"/>
    <mergeCell ref="AK11:AL12"/>
    <mergeCell ref="AM11:AN12"/>
    <mergeCell ref="AO9:AP10"/>
    <mergeCell ref="AQ9:AR10"/>
    <mergeCell ref="AS9:AT10"/>
    <mergeCell ref="AU9:AU10"/>
    <mergeCell ref="B9:B10"/>
    <mergeCell ref="C9:L10"/>
    <mergeCell ref="AK9:AL10"/>
    <mergeCell ref="AM9:AN10"/>
    <mergeCell ref="AU5:AU6"/>
    <mergeCell ref="B7:B8"/>
    <mergeCell ref="C7:L8"/>
    <mergeCell ref="AK7:AL8"/>
    <mergeCell ref="AM7:AN8"/>
    <mergeCell ref="AO7:AP8"/>
    <mergeCell ref="AQ7:AR8"/>
    <mergeCell ref="AS7:AT8"/>
    <mergeCell ref="AU7:AU8"/>
    <mergeCell ref="AO5:AP6"/>
    <mergeCell ref="AQ5:AR6"/>
    <mergeCell ref="AS5:AT6"/>
    <mergeCell ref="AK4:AL4"/>
    <mergeCell ref="AM4:AN4"/>
    <mergeCell ref="B5:B6"/>
    <mergeCell ref="C5:L6"/>
    <mergeCell ref="AK5:AL6"/>
    <mergeCell ref="AM5:AN6"/>
    <mergeCell ref="V4:X4"/>
    <mergeCell ref="Y4:AA4"/>
    <mergeCell ref="AB4:AD4"/>
    <mergeCell ref="AS4:AT4"/>
    <mergeCell ref="AE4:AG4"/>
    <mergeCell ref="AH4:AJ4"/>
    <mergeCell ref="AO4:AP4"/>
    <mergeCell ref="AQ4:AR4"/>
    <mergeCell ref="B4:L4"/>
    <mergeCell ref="M4:O4"/>
    <mergeCell ref="P4:R4"/>
    <mergeCell ref="S4:U4"/>
    <mergeCell ref="B3:AT3"/>
    <mergeCell ref="B1:AT1"/>
    <mergeCell ref="S2:AD2"/>
    <mergeCell ref="AE2:AF2"/>
    <mergeCell ref="AG2:AJ2"/>
    <mergeCell ref="AK2:AO2"/>
  </mergeCells>
  <conditionalFormatting sqref="M4:AJ4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9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42"/>
  </sheetPr>
  <dimension ref="B1:AU23"/>
  <sheetViews>
    <sheetView view="pageBreakPreview" zoomScale="60" zoomScaleNormal="75" workbookViewId="0" topLeftCell="A1">
      <selection activeCell="B3" sqref="B3:AT3"/>
    </sheetView>
  </sheetViews>
  <sheetFormatPr defaultColWidth="9.00390625" defaultRowHeight="13.5"/>
  <cols>
    <col min="1" max="1" width="3.50390625" style="481" customWidth="1"/>
    <col min="2" max="2" width="6.625" style="481" customWidth="1"/>
    <col min="3" max="12" width="1.625" style="481" customWidth="1"/>
    <col min="13" max="36" width="3.625" style="481" customWidth="1"/>
    <col min="37" max="38" width="2.625" style="481" customWidth="1"/>
    <col min="39" max="40" width="3.125" style="481" customWidth="1"/>
    <col min="41" max="44" width="2.625" style="481" customWidth="1"/>
    <col min="45" max="46" width="2.875" style="481" customWidth="1"/>
    <col min="47" max="47" width="13.75390625" style="481" customWidth="1"/>
    <col min="48" max="48" width="2.875" style="481" customWidth="1"/>
    <col min="49" max="49" width="20.625" style="481" customWidth="1"/>
    <col min="50" max="16384" width="9.00390625" style="481" customWidth="1"/>
  </cols>
  <sheetData>
    <row r="1" spans="2:46" ht="94.5">
      <c r="B1" s="1566" t="s">
        <v>457</v>
      </c>
      <c r="C1" s="1566"/>
      <c r="D1" s="1566"/>
      <c r="E1" s="1566"/>
      <c r="F1" s="1566"/>
      <c r="G1" s="1566"/>
      <c r="H1" s="1566"/>
      <c r="I1" s="1566"/>
      <c r="J1" s="1566"/>
      <c r="K1" s="1566"/>
      <c r="L1" s="1566"/>
      <c r="M1" s="1566"/>
      <c r="N1" s="1566"/>
      <c r="O1" s="1566"/>
      <c r="P1" s="1566"/>
      <c r="Q1" s="1566"/>
      <c r="R1" s="1566"/>
      <c r="S1" s="1566"/>
      <c r="T1" s="1566"/>
      <c r="U1" s="1566"/>
      <c r="V1" s="1566"/>
      <c r="W1" s="1566"/>
      <c r="X1" s="1566"/>
      <c r="Y1" s="1566"/>
      <c r="Z1" s="1566"/>
      <c r="AA1" s="1566"/>
      <c r="AB1" s="1566"/>
      <c r="AC1" s="1566"/>
      <c r="AD1" s="1566"/>
      <c r="AE1" s="1566"/>
      <c r="AF1" s="1566"/>
      <c r="AG1" s="1566"/>
      <c r="AH1" s="1566"/>
      <c r="AI1" s="1566"/>
      <c r="AJ1" s="1566"/>
      <c r="AK1" s="1566"/>
      <c r="AL1" s="1566"/>
      <c r="AM1" s="1566"/>
      <c r="AN1" s="1566"/>
      <c r="AO1" s="1566"/>
      <c r="AP1" s="1566"/>
      <c r="AQ1" s="1566"/>
      <c r="AR1" s="1566"/>
      <c r="AS1" s="1566"/>
      <c r="AT1" s="1566"/>
    </row>
    <row r="2" spans="3:46" ht="49.5" customHeight="1" thickBot="1"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1567">
        <f ca="1">TODAY()</f>
        <v>39552</v>
      </c>
      <c r="T2" s="1567"/>
      <c r="U2" s="1567"/>
      <c r="V2" s="1567"/>
      <c r="W2" s="1567"/>
      <c r="X2" s="1567"/>
      <c r="Y2" s="1567"/>
      <c r="Z2" s="1567"/>
      <c r="AA2" s="1567"/>
      <c r="AB2" s="1567"/>
      <c r="AC2" s="1567"/>
      <c r="AD2" s="1567"/>
      <c r="AE2" s="1568" t="s">
        <v>458</v>
      </c>
      <c r="AF2" s="1568"/>
      <c r="AG2" s="1569" t="s">
        <v>491</v>
      </c>
      <c r="AH2" s="1567"/>
      <c r="AI2" s="1567"/>
      <c r="AJ2" s="1567"/>
      <c r="AK2" s="1570" t="s">
        <v>460</v>
      </c>
      <c r="AL2" s="1570"/>
      <c r="AM2" s="1570"/>
      <c r="AN2" s="1570"/>
      <c r="AO2" s="1570"/>
      <c r="AQ2" s="482"/>
      <c r="AR2" s="482"/>
      <c r="AS2" s="482"/>
      <c r="AT2" s="482"/>
    </row>
    <row r="3" spans="2:46" ht="52.5" customHeight="1" thickBot="1">
      <c r="B3" s="1563" t="s">
        <v>510</v>
      </c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  <c r="Q3" s="1564"/>
      <c r="R3" s="1564"/>
      <c r="S3" s="1564"/>
      <c r="T3" s="1564"/>
      <c r="U3" s="1564"/>
      <c r="V3" s="1564"/>
      <c r="W3" s="1564"/>
      <c r="X3" s="1564"/>
      <c r="Y3" s="1564"/>
      <c r="Z3" s="1564"/>
      <c r="AA3" s="1564"/>
      <c r="AB3" s="1564"/>
      <c r="AC3" s="1564"/>
      <c r="AD3" s="1564"/>
      <c r="AE3" s="1564"/>
      <c r="AF3" s="1564"/>
      <c r="AG3" s="1564"/>
      <c r="AH3" s="1564"/>
      <c r="AI3" s="1564"/>
      <c r="AJ3" s="1564"/>
      <c r="AK3" s="1564"/>
      <c r="AL3" s="1564"/>
      <c r="AM3" s="1564"/>
      <c r="AN3" s="1564"/>
      <c r="AO3" s="1564"/>
      <c r="AP3" s="1564"/>
      <c r="AQ3" s="1564"/>
      <c r="AR3" s="1564"/>
      <c r="AS3" s="1564"/>
      <c r="AT3" s="1565"/>
    </row>
    <row r="4" spans="2:46" ht="49.5" customHeight="1" thickBot="1">
      <c r="B4" s="1557" t="s">
        <v>461</v>
      </c>
      <c r="C4" s="1558"/>
      <c r="D4" s="1558"/>
      <c r="E4" s="1558"/>
      <c r="F4" s="1558"/>
      <c r="G4" s="1558"/>
      <c r="H4" s="1558"/>
      <c r="I4" s="1558"/>
      <c r="J4" s="1558"/>
      <c r="K4" s="1558"/>
      <c r="L4" s="1559"/>
      <c r="M4" s="1560" t="str">
        <f>C5</f>
        <v>専大北上</v>
      </c>
      <c r="N4" s="1561"/>
      <c r="O4" s="1562"/>
      <c r="P4" s="1550" t="str">
        <f>C7</f>
        <v>遠野S</v>
      </c>
      <c r="Q4" s="1551"/>
      <c r="R4" s="1552"/>
      <c r="S4" s="1550" t="str">
        <f>C9</f>
        <v>盛岡三</v>
      </c>
      <c r="T4" s="1551"/>
      <c r="U4" s="1552"/>
      <c r="V4" s="1550" t="str">
        <f>C11</f>
        <v>久慈</v>
      </c>
      <c r="W4" s="1551"/>
      <c r="X4" s="1552"/>
      <c r="Y4" s="1550" t="str">
        <f>C13</f>
        <v>市立S</v>
      </c>
      <c r="Z4" s="1551"/>
      <c r="AA4" s="1552"/>
      <c r="AB4" s="1550" t="str">
        <f>C15</f>
        <v>不来方S</v>
      </c>
      <c r="AC4" s="1551"/>
      <c r="AD4" s="1552"/>
      <c r="AE4" s="1550" t="str">
        <f>C17</f>
        <v>北上翔南</v>
      </c>
      <c r="AF4" s="1551"/>
      <c r="AG4" s="1552"/>
      <c r="AH4" s="1550" t="str">
        <f>C19</f>
        <v>中央S</v>
      </c>
      <c r="AI4" s="1551"/>
      <c r="AJ4" s="1552"/>
      <c r="AK4" s="1545" t="s">
        <v>462</v>
      </c>
      <c r="AL4" s="1545"/>
      <c r="AM4" s="1545" t="s">
        <v>463</v>
      </c>
      <c r="AN4" s="1545"/>
      <c r="AO4" s="1545" t="s">
        <v>464</v>
      </c>
      <c r="AP4" s="1545"/>
      <c r="AQ4" s="1555" t="s">
        <v>465</v>
      </c>
      <c r="AR4" s="1556"/>
      <c r="AS4" s="1553" t="s">
        <v>466</v>
      </c>
      <c r="AT4" s="1554"/>
    </row>
    <row r="5" spans="2:47" ht="19.5" customHeight="1">
      <c r="B5" s="1546" t="s">
        <v>492</v>
      </c>
      <c r="C5" s="1547" t="s">
        <v>400</v>
      </c>
      <c r="D5" s="1548"/>
      <c r="E5" s="1548"/>
      <c r="F5" s="1548"/>
      <c r="G5" s="1548"/>
      <c r="H5" s="1548"/>
      <c r="I5" s="1548"/>
      <c r="J5" s="1548"/>
      <c r="K5" s="1548"/>
      <c r="L5" s="1549"/>
      <c r="M5" s="483"/>
      <c r="N5" s="484"/>
      <c r="O5" s="485"/>
      <c r="P5" s="486"/>
      <c r="Q5" s="484">
        <f>IF(ISBLANK(P6),"",IF(P6-R6&gt;0,"○",IF(P6-R6=0,"△","●")))</f>
      </c>
      <c r="R5" s="485"/>
      <c r="S5" s="486"/>
      <c r="T5" s="484">
        <f>IF(ISBLANK(S6),"",IF(S6-U6&gt;0,"○",IF(S6-U6=0,"△","●")))</f>
      </c>
      <c r="U5" s="485"/>
      <c r="V5" s="486"/>
      <c r="W5" s="484">
        <f>IF(ISBLANK(V6),"",IF(V6-X6&gt;0,"○",IF(V6-X6=0,"△","●")))</f>
      </c>
      <c r="X5" s="485"/>
      <c r="Y5" s="486"/>
      <c r="Z5" s="484">
        <f>IF(ISBLANK(Y6),"",IF(Y6-AA6&gt;0,"○",IF(Y6-AA6=0,"△","●")))</f>
      </c>
      <c r="AA5" s="485"/>
      <c r="AB5" s="486"/>
      <c r="AC5" s="484">
        <f>IF(ISBLANK(AB6),"",IF(AB6-AD6&gt;0,"○",IF(AB6-AD6=0,"△","●")))</f>
      </c>
      <c r="AD5" s="485"/>
      <c r="AE5" s="486"/>
      <c r="AF5" s="484">
        <f>IF(ISBLANK(AE6),"",IF(AE6-AG6&gt;0,"○",IF(AE6-AG6=0,"△","●")))</f>
      </c>
      <c r="AG5" s="485"/>
      <c r="AH5" s="486"/>
      <c r="AI5" s="484">
        <f>IF(ISBLANK(AH6),"",IF(AH6-AJ6&gt;0,"○",IF(AH6-AJ6=0,"△","●")))</f>
      </c>
      <c r="AJ5" s="485"/>
      <c r="AK5" s="1533">
        <f>COUNTIF(M5:AJ5,"○")*3+COUNTIF(M5:AJ5,"△")*1</f>
        <v>0</v>
      </c>
      <c r="AL5" s="1534"/>
      <c r="AM5" s="1543">
        <f>P6+S6+V6+Y6+AB6+AE6+AH6</f>
        <v>0</v>
      </c>
      <c r="AN5" s="1544"/>
      <c r="AO5" s="1543">
        <f>R6+U6+X6+AA6+AD6+AG6+AJ6</f>
        <v>0</v>
      </c>
      <c r="AP5" s="1544"/>
      <c r="AQ5" s="1543">
        <f>AM5-AO5</f>
        <v>0</v>
      </c>
      <c r="AR5" s="1544"/>
      <c r="AS5" s="1535">
        <f>RANK(AU5,$AU$5:$AU$20)</f>
        <v>1</v>
      </c>
      <c r="AT5" s="1536"/>
      <c r="AU5" s="1520">
        <f>AK5*10^9+AQ5*10^6+AM5*10^3-AO5</f>
        <v>0</v>
      </c>
    </row>
    <row r="6" spans="2:47" ht="19.5" customHeight="1">
      <c r="B6" s="1539"/>
      <c r="C6" s="1540"/>
      <c r="D6" s="1541"/>
      <c r="E6" s="1541"/>
      <c r="F6" s="1541"/>
      <c r="G6" s="1541"/>
      <c r="H6" s="1541"/>
      <c r="I6" s="1541"/>
      <c r="J6" s="1541"/>
      <c r="K6" s="1541"/>
      <c r="L6" s="1542"/>
      <c r="M6" s="488"/>
      <c r="N6" s="489"/>
      <c r="O6" s="490"/>
      <c r="P6" s="491"/>
      <c r="Q6" s="489" t="s">
        <v>493</v>
      </c>
      <c r="R6" s="492"/>
      <c r="S6" s="491"/>
      <c r="T6" s="489" t="s">
        <v>493</v>
      </c>
      <c r="U6" s="492"/>
      <c r="V6" s="491"/>
      <c r="W6" s="489" t="s">
        <v>493</v>
      </c>
      <c r="X6" s="492"/>
      <c r="Y6" s="491"/>
      <c r="Z6" s="489" t="s">
        <v>493</v>
      </c>
      <c r="AA6" s="492"/>
      <c r="AB6" s="491"/>
      <c r="AC6" s="489" t="s">
        <v>493</v>
      </c>
      <c r="AD6" s="492"/>
      <c r="AE6" s="491"/>
      <c r="AF6" s="489" t="s">
        <v>493</v>
      </c>
      <c r="AG6" s="492"/>
      <c r="AH6" s="491"/>
      <c r="AI6" s="489" t="s">
        <v>493</v>
      </c>
      <c r="AJ6" s="492"/>
      <c r="AK6" s="1529"/>
      <c r="AL6" s="1530"/>
      <c r="AM6" s="1533"/>
      <c r="AN6" s="1534"/>
      <c r="AO6" s="1533"/>
      <c r="AP6" s="1534"/>
      <c r="AQ6" s="1533"/>
      <c r="AR6" s="1534"/>
      <c r="AS6" s="1537"/>
      <c r="AT6" s="1538"/>
      <c r="AU6" s="1520"/>
    </row>
    <row r="7" spans="2:47" ht="19.5" customHeight="1">
      <c r="B7" s="1521" t="s">
        <v>494</v>
      </c>
      <c r="C7" s="1523" t="s">
        <v>402</v>
      </c>
      <c r="D7" s="1524"/>
      <c r="E7" s="1524"/>
      <c r="F7" s="1524"/>
      <c r="G7" s="1524"/>
      <c r="H7" s="1524"/>
      <c r="I7" s="1524"/>
      <c r="J7" s="1524"/>
      <c r="K7" s="1524"/>
      <c r="L7" s="1525"/>
      <c r="M7" s="486"/>
      <c r="N7" s="484">
        <f>IF(M8="","",IF(M8-O8&gt;0,"○",IF(M8-O8=0,"△","●")))</f>
      </c>
      <c r="O7" s="493"/>
      <c r="P7" s="494"/>
      <c r="Q7" s="495"/>
      <c r="R7" s="496"/>
      <c r="S7" s="486"/>
      <c r="T7" s="484">
        <f>IF(ISBLANK(S8),"",IF(S8-U8&gt;0,"○",IF(S8-U8=0,"△","●")))</f>
      </c>
      <c r="U7" s="485"/>
      <c r="V7" s="486"/>
      <c r="W7" s="484">
        <f>IF(ISBLANK(V8),"",IF(V8-X8&gt;0,"○",IF(V8-X8=0,"△","●")))</f>
      </c>
      <c r="X7" s="485"/>
      <c r="Y7" s="486"/>
      <c r="Z7" s="484">
        <f>IF(ISBLANK(Y8),"",IF(Y8-AA8&gt;0,"○",IF(Y8-AA8=0,"△","●")))</f>
      </c>
      <c r="AA7" s="485"/>
      <c r="AB7" s="486"/>
      <c r="AC7" s="484">
        <f>IF(ISBLANK(AB8),"",IF(AB8-AD8&gt;0,"○",IF(AB8-AD8=0,"△","●")))</f>
      </c>
      <c r="AD7" s="485"/>
      <c r="AE7" s="486"/>
      <c r="AF7" s="484">
        <f>IF(ISBLANK(AE8),"",IF(AE8-AG8&gt;0,"○",IF(AE8-AG8=0,"△","●")))</f>
      </c>
      <c r="AG7" s="485"/>
      <c r="AH7" s="486"/>
      <c r="AI7" s="484">
        <f>IF(ISBLANK(AH8),"",IF(AH8-AJ8&gt;0,"○",IF(AH8-AJ8=0,"△","●")))</f>
      </c>
      <c r="AJ7" s="485"/>
      <c r="AK7" s="1529">
        <f>COUNTIF(M7:AJ7,"○")*3+COUNTIF(M7:AJ7,"△")*1</f>
        <v>0</v>
      </c>
      <c r="AL7" s="1530"/>
      <c r="AM7" s="1543">
        <f>R6+S8+V8+Y8+AB8+AE8+AH8</f>
        <v>0</v>
      </c>
      <c r="AN7" s="1544"/>
      <c r="AO7" s="1512">
        <f>P6+U8+X8+AA8+AD8+AG8+AJ8</f>
        <v>0</v>
      </c>
      <c r="AP7" s="1513"/>
      <c r="AQ7" s="1512">
        <f>AM7-AO7</f>
        <v>0</v>
      </c>
      <c r="AR7" s="1513"/>
      <c r="AS7" s="1535">
        <f>RANK(AU7,$AU$5:$AU$20)</f>
        <v>1</v>
      </c>
      <c r="AT7" s="1536"/>
      <c r="AU7" s="1520">
        <f>AK7*10^9+AQ7*10^6+AM7*10^3-AO7</f>
        <v>0</v>
      </c>
    </row>
    <row r="8" spans="2:47" ht="19.5" customHeight="1">
      <c r="B8" s="1539"/>
      <c r="C8" s="1540"/>
      <c r="D8" s="1541"/>
      <c r="E8" s="1541"/>
      <c r="F8" s="1541"/>
      <c r="G8" s="1541"/>
      <c r="H8" s="1541"/>
      <c r="I8" s="1541"/>
      <c r="J8" s="1541"/>
      <c r="K8" s="1541"/>
      <c r="L8" s="1542"/>
      <c r="M8" s="488">
        <f>IF(R6="","",R6)</f>
      </c>
      <c r="N8" s="489" t="s">
        <v>493</v>
      </c>
      <c r="O8" s="490">
        <f>IF(P6="","",P6)</f>
      </c>
      <c r="P8" s="497"/>
      <c r="Q8" s="489"/>
      <c r="R8" s="490"/>
      <c r="S8" s="491"/>
      <c r="T8" s="489" t="s">
        <v>493</v>
      </c>
      <c r="U8" s="492"/>
      <c r="V8" s="491"/>
      <c r="W8" s="489" t="s">
        <v>493</v>
      </c>
      <c r="X8" s="492"/>
      <c r="Y8" s="491"/>
      <c r="Z8" s="489" t="s">
        <v>493</v>
      </c>
      <c r="AA8" s="492"/>
      <c r="AB8" s="491"/>
      <c r="AC8" s="489" t="s">
        <v>493</v>
      </c>
      <c r="AD8" s="492"/>
      <c r="AE8" s="491"/>
      <c r="AF8" s="489" t="s">
        <v>493</v>
      </c>
      <c r="AG8" s="492"/>
      <c r="AH8" s="491"/>
      <c r="AI8" s="489" t="s">
        <v>493</v>
      </c>
      <c r="AJ8" s="492"/>
      <c r="AK8" s="1529"/>
      <c r="AL8" s="1530"/>
      <c r="AM8" s="1533"/>
      <c r="AN8" s="1534"/>
      <c r="AO8" s="1533"/>
      <c r="AP8" s="1534"/>
      <c r="AQ8" s="1533"/>
      <c r="AR8" s="1534"/>
      <c r="AS8" s="1537"/>
      <c r="AT8" s="1538"/>
      <c r="AU8" s="1520"/>
    </row>
    <row r="9" spans="2:47" ht="19.5" customHeight="1">
      <c r="B9" s="1521" t="s">
        <v>495</v>
      </c>
      <c r="C9" s="1523" t="s">
        <v>404</v>
      </c>
      <c r="D9" s="1524"/>
      <c r="E9" s="1524"/>
      <c r="F9" s="1524"/>
      <c r="G9" s="1524"/>
      <c r="H9" s="1524"/>
      <c r="I9" s="1524"/>
      <c r="J9" s="1524"/>
      <c r="K9" s="1524"/>
      <c r="L9" s="1525"/>
      <c r="M9" s="486"/>
      <c r="N9" s="484">
        <f>IF(M10="","",IF(M10-O10&gt;0,"○",IF(M10-O10=0,"△","●")))</f>
      </c>
      <c r="O9" s="485"/>
      <c r="P9" s="486"/>
      <c r="Q9" s="484">
        <f>IF(P10="","",IF(P10-R10&gt;0,"○",IF(P10-R10=0,"△","●")))</f>
      </c>
      <c r="R9" s="485"/>
      <c r="S9" s="494"/>
      <c r="T9" s="495"/>
      <c r="U9" s="496"/>
      <c r="V9" s="486"/>
      <c r="W9" s="484">
        <f>IF(ISBLANK(V10),"",IF(V10-X10&gt;0,"○",IF(V10-X10=0,"△","●")))</f>
      </c>
      <c r="X9" s="485"/>
      <c r="Y9" s="486"/>
      <c r="Z9" s="484">
        <f>IF(ISBLANK(Y10),"",IF(Y10-AA10&gt;0,"○",IF(Y10-AA10=0,"△","●")))</f>
      </c>
      <c r="AA9" s="485"/>
      <c r="AB9" s="486"/>
      <c r="AC9" s="484">
        <f>IF(ISBLANK(AB10),"",IF(AB10-AD10&gt;0,"○",IF(AB10-AD10=0,"△","●")))</f>
      </c>
      <c r="AD9" s="485"/>
      <c r="AE9" s="486"/>
      <c r="AF9" s="484">
        <f>IF(ISBLANK(AE10),"",IF(AE10-AG10&gt;0,"○",IF(AE10-AG10=0,"△","●")))</f>
      </c>
      <c r="AG9" s="485"/>
      <c r="AH9" s="486"/>
      <c r="AI9" s="484">
        <f>IF(ISBLANK(AH10),"",IF(AH10-AJ10&gt;0,"○",IF(AH10-AJ10=0,"△","●")))</f>
      </c>
      <c r="AJ9" s="485"/>
      <c r="AK9" s="1529">
        <f>COUNTIF(M9:AJ9,"○")*3+COUNTIF(M9:AJ9,"△")*1</f>
        <v>0</v>
      </c>
      <c r="AL9" s="1530"/>
      <c r="AM9" s="1543">
        <f>U6+U8+V10+Y10+AB10+AE10+AH10</f>
        <v>0</v>
      </c>
      <c r="AN9" s="1544"/>
      <c r="AO9" s="1512">
        <f>S6+S8+X10+AA10+AD10+AG10+AJ10</f>
        <v>0</v>
      </c>
      <c r="AP9" s="1513"/>
      <c r="AQ9" s="1512">
        <f>AM9-AO9</f>
        <v>0</v>
      </c>
      <c r="AR9" s="1513"/>
      <c r="AS9" s="1535">
        <f>RANK(AU9,$AU$5:$AU$20)</f>
        <v>1</v>
      </c>
      <c r="AT9" s="1536"/>
      <c r="AU9" s="1520">
        <f>AK9*10^9+AQ9*10^6+AM9*10^3-AO9</f>
        <v>0</v>
      </c>
    </row>
    <row r="10" spans="2:47" ht="19.5" customHeight="1">
      <c r="B10" s="1539"/>
      <c r="C10" s="1540"/>
      <c r="D10" s="1541"/>
      <c r="E10" s="1541"/>
      <c r="F10" s="1541"/>
      <c r="G10" s="1541"/>
      <c r="H10" s="1541"/>
      <c r="I10" s="1541"/>
      <c r="J10" s="1541"/>
      <c r="K10" s="1541"/>
      <c r="L10" s="1542"/>
      <c r="M10" s="488">
        <f>IF(U6="","",U6)</f>
      </c>
      <c r="N10" s="489" t="s">
        <v>493</v>
      </c>
      <c r="O10" s="490">
        <f>IF(S6="","",S6)</f>
      </c>
      <c r="P10" s="488">
        <f>IF(U8="","",U8)</f>
      </c>
      <c r="Q10" s="489" t="s">
        <v>493</v>
      </c>
      <c r="R10" s="490">
        <f>IF(S8="","",S8)</f>
      </c>
      <c r="S10" s="497"/>
      <c r="T10" s="489"/>
      <c r="U10" s="490"/>
      <c r="V10" s="491"/>
      <c r="W10" s="489" t="s">
        <v>493</v>
      </c>
      <c r="X10" s="492"/>
      <c r="Y10" s="491"/>
      <c r="Z10" s="489" t="s">
        <v>493</v>
      </c>
      <c r="AA10" s="492"/>
      <c r="AB10" s="491"/>
      <c r="AC10" s="489" t="s">
        <v>493</v>
      </c>
      <c r="AD10" s="492"/>
      <c r="AE10" s="491"/>
      <c r="AF10" s="489" t="s">
        <v>493</v>
      </c>
      <c r="AG10" s="492"/>
      <c r="AH10" s="491"/>
      <c r="AI10" s="489" t="s">
        <v>493</v>
      </c>
      <c r="AJ10" s="492"/>
      <c r="AK10" s="1529"/>
      <c r="AL10" s="1530"/>
      <c r="AM10" s="1533"/>
      <c r="AN10" s="1534"/>
      <c r="AO10" s="1533"/>
      <c r="AP10" s="1534"/>
      <c r="AQ10" s="1533"/>
      <c r="AR10" s="1534"/>
      <c r="AS10" s="1537"/>
      <c r="AT10" s="1538"/>
      <c r="AU10" s="1520"/>
    </row>
    <row r="11" spans="2:47" ht="19.5" customHeight="1">
      <c r="B11" s="1521" t="s">
        <v>496</v>
      </c>
      <c r="C11" s="1523" t="s">
        <v>406</v>
      </c>
      <c r="D11" s="1524"/>
      <c r="E11" s="1524"/>
      <c r="F11" s="1524"/>
      <c r="G11" s="1524"/>
      <c r="H11" s="1524"/>
      <c r="I11" s="1524"/>
      <c r="J11" s="1524"/>
      <c r="K11" s="1524"/>
      <c r="L11" s="1525"/>
      <c r="M11" s="486"/>
      <c r="N11" s="484">
        <f>IF(M12="","",IF(M12-O12&gt;0,"○",IF(M12-O12=0,"△","●")))</f>
      </c>
      <c r="O11" s="485"/>
      <c r="P11" s="486"/>
      <c r="Q11" s="484">
        <f>IF(P12="","",IF(P12-R12&gt;0,"○",IF(P12-R12=0,"△","●")))</f>
      </c>
      <c r="R11" s="485"/>
      <c r="S11" s="486"/>
      <c r="T11" s="484">
        <f>IF(S12="","",IF(S12-U12&gt;0,"○",IF(S12-U12=0,"△","●")))</f>
      </c>
      <c r="U11" s="485"/>
      <c r="V11" s="494"/>
      <c r="W11" s="495"/>
      <c r="X11" s="496"/>
      <c r="Y11" s="486"/>
      <c r="Z11" s="484">
        <f>IF(ISBLANK(Y12),"",IF(Y12-AA12&gt;0,"○",IF(Y12-AA12=0,"△","●")))</f>
      </c>
      <c r="AA11" s="485"/>
      <c r="AB11" s="486"/>
      <c r="AC11" s="484">
        <f>IF(ISBLANK(AB12),"",IF(AB12-AD12&gt;0,"○",IF(AB12-AD12=0,"△","●")))</f>
      </c>
      <c r="AD11" s="485"/>
      <c r="AE11" s="486"/>
      <c r="AF11" s="484">
        <f>IF(ISBLANK(AE12),"",IF(AE12-AG12&gt;0,"○",IF(AE12-AG12=0,"△","●")))</f>
      </c>
      <c r="AG11" s="485"/>
      <c r="AH11" s="486"/>
      <c r="AI11" s="484">
        <f>IF(ISBLANK(AH12),"",IF(AH12-AJ12&gt;0,"○",IF(AH12-AJ12=0,"△","●")))</f>
      </c>
      <c r="AJ11" s="485"/>
      <c r="AK11" s="1529">
        <f>COUNTIF(M11:AJ11,"○")*3+COUNTIF(M11:AJ11,"△")*1</f>
        <v>0</v>
      </c>
      <c r="AL11" s="1530"/>
      <c r="AM11" s="1543">
        <f>X6+X8+X10+Y12+AB12+AE12+AH12</f>
        <v>0</v>
      </c>
      <c r="AN11" s="1544"/>
      <c r="AO11" s="1512">
        <f>V6+V8+V10+AA12+AD12+AG12+AJ12</f>
        <v>0</v>
      </c>
      <c r="AP11" s="1513"/>
      <c r="AQ11" s="1512">
        <f>AM11-AO11</f>
        <v>0</v>
      </c>
      <c r="AR11" s="1513"/>
      <c r="AS11" s="1535">
        <f>RANK(AU11,$AU$5:$AU$20)</f>
        <v>1</v>
      </c>
      <c r="AT11" s="1536"/>
      <c r="AU11" s="1520">
        <f>AK11*10^9+AQ11*10^6+AM11*10^3-AO11</f>
        <v>0</v>
      </c>
    </row>
    <row r="12" spans="2:47" ht="19.5" customHeight="1">
      <c r="B12" s="1539"/>
      <c r="C12" s="1540"/>
      <c r="D12" s="1541"/>
      <c r="E12" s="1541"/>
      <c r="F12" s="1541"/>
      <c r="G12" s="1541"/>
      <c r="H12" s="1541"/>
      <c r="I12" s="1541"/>
      <c r="J12" s="1541"/>
      <c r="K12" s="1541"/>
      <c r="L12" s="1542"/>
      <c r="M12" s="488">
        <f>IF(X6="","",X6)</f>
      </c>
      <c r="N12" s="489" t="s">
        <v>493</v>
      </c>
      <c r="O12" s="490">
        <f>IF(V6="","",V6)</f>
      </c>
      <c r="P12" s="488">
        <f>IF(X8="","",X8)</f>
      </c>
      <c r="Q12" s="489" t="s">
        <v>493</v>
      </c>
      <c r="R12" s="490">
        <f>IF(V8="","",V8)</f>
      </c>
      <c r="S12" s="488">
        <f>IF(X10="","",X10)</f>
      </c>
      <c r="T12" s="489" t="s">
        <v>493</v>
      </c>
      <c r="U12" s="490">
        <f>IF(V10="","",V10)</f>
      </c>
      <c r="V12" s="497"/>
      <c r="W12" s="489"/>
      <c r="X12" s="490"/>
      <c r="Y12" s="491"/>
      <c r="Z12" s="489" t="s">
        <v>493</v>
      </c>
      <c r="AA12" s="492"/>
      <c r="AB12" s="491"/>
      <c r="AC12" s="489" t="s">
        <v>493</v>
      </c>
      <c r="AD12" s="492"/>
      <c r="AE12" s="491"/>
      <c r="AF12" s="489" t="s">
        <v>493</v>
      </c>
      <c r="AG12" s="492"/>
      <c r="AH12" s="491"/>
      <c r="AI12" s="489" t="s">
        <v>493</v>
      </c>
      <c r="AJ12" s="492"/>
      <c r="AK12" s="1529"/>
      <c r="AL12" s="1530"/>
      <c r="AM12" s="1533"/>
      <c r="AN12" s="1534"/>
      <c r="AO12" s="1533"/>
      <c r="AP12" s="1534"/>
      <c r="AQ12" s="1533"/>
      <c r="AR12" s="1534"/>
      <c r="AS12" s="1537"/>
      <c r="AT12" s="1538"/>
      <c r="AU12" s="1520"/>
    </row>
    <row r="13" spans="2:47" ht="19.5" customHeight="1">
      <c r="B13" s="1521" t="s">
        <v>497</v>
      </c>
      <c r="C13" s="1523" t="s">
        <v>407</v>
      </c>
      <c r="D13" s="1524"/>
      <c r="E13" s="1524"/>
      <c r="F13" s="1524"/>
      <c r="G13" s="1524"/>
      <c r="H13" s="1524"/>
      <c r="I13" s="1524"/>
      <c r="J13" s="1524"/>
      <c r="K13" s="1524"/>
      <c r="L13" s="1525"/>
      <c r="M13" s="486"/>
      <c r="N13" s="484">
        <f>IF(M14="","",IF(M14-O14&gt;0,"○",IF(M14-O14=0,"△","●")))</f>
      </c>
      <c r="O13" s="485"/>
      <c r="P13" s="486"/>
      <c r="Q13" s="484">
        <f>IF(P14="","",IF(P14-R14&gt;0,"○",IF(P14-R14=0,"△","●")))</f>
      </c>
      <c r="R13" s="485"/>
      <c r="S13" s="486"/>
      <c r="T13" s="484">
        <f>IF(S14="","",IF(S14-U14&gt;0,"○",IF(S14-U14=0,"△","●")))</f>
      </c>
      <c r="U13" s="485"/>
      <c r="V13" s="486"/>
      <c r="W13" s="484">
        <f>IF(V14="","",IF(V14-X14&gt;0,"○",IF(V14-X14=0,"△","●")))</f>
      </c>
      <c r="X13" s="485"/>
      <c r="Y13" s="494"/>
      <c r="Z13" s="495"/>
      <c r="AA13" s="496"/>
      <c r="AB13" s="486"/>
      <c r="AC13" s="484">
        <f>IF(ISBLANK(AB14),"",IF(AB14-AD14&gt;0,"○",IF(AB14-AD14=0,"△","●")))</f>
      </c>
      <c r="AD13" s="485"/>
      <c r="AE13" s="486"/>
      <c r="AF13" s="484">
        <f>IF(ISBLANK(AE14),"",IF(AE14-AG14&gt;0,"○",IF(AE14-AG14=0,"△","●")))</f>
      </c>
      <c r="AG13" s="485"/>
      <c r="AH13" s="486"/>
      <c r="AI13" s="484">
        <f>IF(ISBLANK(AH14),"",IF(AH14-AJ14&gt;0,"○",IF(AH14-AJ14=0,"△","●")))</f>
      </c>
      <c r="AJ13" s="485"/>
      <c r="AK13" s="1529">
        <f>COUNTIF(M13:AJ13,"○")*3+COUNTIF(M13:AJ13,"△")*1</f>
        <v>0</v>
      </c>
      <c r="AL13" s="1530"/>
      <c r="AM13" s="1543">
        <f>AA6+AA8+AA10+AA12+AB14+AE14+AH14</f>
        <v>0</v>
      </c>
      <c r="AN13" s="1544"/>
      <c r="AO13" s="1512">
        <f>Y6+Y8+Y10+Y12+AD14+AG14+AJ14</f>
        <v>0</v>
      </c>
      <c r="AP13" s="1513"/>
      <c r="AQ13" s="1512">
        <f>AM13-AO13</f>
        <v>0</v>
      </c>
      <c r="AR13" s="1513"/>
      <c r="AS13" s="1535">
        <f>RANK(AU13,$AU$5:$AU$20)</f>
        <v>1</v>
      </c>
      <c r="AT13" s="1536"/>
      <c r="AU13" s="1520">
        <f>AK13*10^9+AQ13*10^6+AM13*10^3-AO13</f>
        <v>0</v>
      </c>
    </row>
    <row r="14" spans="2:47" ht="19.5" customHeight="1">
      <c r="B14" s="1539"/>
      <c r="C14" s="1540"/>
      <c r="D14" s="1541"/>
      <c r="E14" s="1541"/>
      <c r="F14" s="1541"/>
      <c r="G14" s="1541"/>
      <c r="H14" s="1541"/>
      <c r="I14" s="1541"/>
      <c r="J14" s="1541"/>
      <c r="K14" s="1541"/>
      <c r="L14" s="1542"/>
      <c r="M14" s="497">
        <f>IF(AA6="","",AA6)</f>
      </c>
      <c r="N14" s="489" t="s">
        <v>493</v>
      </c>
      <c r="O14" s="490">
        <f>IF(Y6="","",Y6)</f>
      </c>
      <c r="P14" s="497">
        <f>IF(AA8="","",AA8)</f>
      </c>
      <c r="Q14" s="489" t="s">
        <v>493</v>
      </c>
      <c r="R14" s="490">
        <f>IF(Y8="","",Y8)</f>
      </c>
      <c r="S14" s="497">
        <f>IF(AA10="","",AA10)</f>
      </c>
      <c r="T14" s="489" t="s">
        <v>493</v>
      </c>
      <c r="U14" s="490">
        <f>IF(Y10="","",Y10)</f>
      </c>
      <c r="V14" s="497">
        <f>IF(AA12="","",AA12)</f>
      </c>
      <c r="W14" s="489" t="s">
        <v>493</v>
      </c>
      <c r="X14" s="490">
        <f>IF(Y12="","",Y12)</f>
      </c>
      <c r="Y14" s="497"/>
      <c r="Z14" s="489"/>
      <c r="AA14" s="490"/>
      <c r="AB14" s="491"/>
      <c r="AC14" s="489" t="s">
        <v>493</v>
      </c>
      <c r="AD14" s="492"/>
      <c r="AE14" s="491"/>
      <c r="AF14" s="489" t="s">
        <v>493</v>
      </c>
      <c r="AG14" s="492"/>
      <c r="AH14" s="491"/>
      <c r="AI14" s="489" t="s">
        <v>493</v>
      </c>
      <c r="AJ14" s="492"/>
      <c r="AK14" s="1529"/>
      <c r="AL14" s="1530"/>
      <c r="AM14" s="1533"/>
      <c r="AN14" s="1534"/>
      <c r="AO14" s="1533"/>
      <c r="AP14" s="1534"/>
      <c r="AQ14" s="1533"/>
      <c r="AR14" s="1534"/>
      <c r="AS14" s="1537"/>
      <c r="AT14" s="1538"/>
      <c r="AU14" s="1520"/>
    </row>
    <row r="15" spans="2:47" ht="19.5" customHeight="1">
      <c r="B15" s="1521" t="s">
        <v>498</v>
      </c>
      <c r="C15" s="1523" t="s">
        <v>405</v>
      </c>
      <c r="D15" s="1524"/>
      <c r="E15" s="1524"/>
      <c r="F15" s="1524"/>
      <c r="G15" s="1524"/>
      <c r="H15" s="1524"/>
      <c r="I15" s="1524"/>
      <c r="J15" s="1524"/>
      <c r="K15" s="1524"/>
      <c r="L15" s="1525"/>
      <c r="M15" s="486"/>
      <c r="N15" s="484">
        <f>IF(M16="","",IF(M16-O16&gt;0,"○",IF(M16-O16=0,"△","●")))</f>
      </c>
      <c r="O15" s="485"/>
      <c r="P15" s="486"/>
      <c r="Q15" s="484">
        <f>IF(P16="","",IF(P16-R16&gt;0,"○",IF(P16-R16=0,"△","●")))</f>
      </c>
      <c r="R15" s="485"/>
      <c r="S15" s="486"/>
      <c r="T15" s="484">
        <f>IF(S16="","",IF(S16-U16&gt;0,"○",IF(S16-U16=0,"△","●")))</f>
      </c>
      <c r="U15" s="485"/>
      <c r="V15" s="486"/>
      <c r="W15" s="484">
        <f>IF(V16="","",IF(V16-X16&gt;0,"○",IF(V16-X16=0,"△","●")))</f>
      </c>
      <c r="X15" s="485"/>
      <c r="Y15" s="486"/>
      <c r="Z15" s="484">
        <f>IF(Y16="","",IF(Y16-AA16&gt;0,"○",IF(Y16-AA16=0,"△","●")))</f>
      </c>
      <c r="AA15" s="485"/>
      <c r="AB15" s="494"/>
      <c r="AC15" s="495"/>
      <c r="AD15" s="496"/>
      <c r="AE15" s="486"/>
      <c r="AF15" s="484">
        <f>IF(ISBLANK(AE16),"",IF(AE16-AG16&gt;0,"○",IF(AE16-AG16=0,"△","●")))</f>
      </c>
      <c r="AG15" s="485"/>
      <c r="AH15" s="486"/>
      <c r="AI15" s="484">
        <f>IF(ISBLANK(AH16),"",IF(AH16-AJ16&gt;0,"○",IF(AH16-AJ16=0,"△","●")))</f>
      </c>
      <c r="AJ15" s="485"/>
      <c r="AK15" s="1529">
        <f>COUNTIF(M15:AJ15,"○")*3+COUNTIF(M15:AJ15,"△")*1</f>
        <v>0</v>
      </c>
      <c r="AL15" s="1530"/>
      <c r="AM15" s="1543">
        <f>AD6+AD8+AD10+AD12+AD14+AE16+AH16</f>
        <v>0</v>
      </c>
      <c r="AN15" s="1544"/>
      <c r="AO15" s="1512">
        <f>AB6+AB8+AB10+AB12+AB14+AG16+AJ16</f>
        <v>0</v>
      </c>
      <c r="AP15" s="1513"/>
      <c r="AQ15" s="1512">
        <f>AM15-AO15</f>
        <v>0</v>
      </c>
      <c r="AR15" s="1513"/>
      <c r="AS15" s="1535">
        <f>RANK(AU15,$AU$5:$AU$20)</f>
        <v>1</v>
      </c>
      <c r="AT15" s="1536"/>
      <c r="AU15" s="1520">
        <f>AK15*10^9+AQ15*10^6+AM15*10^3-AO15</f>
        <v>0</v>
      </c>
    </row>
    <row r="16" spans="2:47" ht="19.5" customHeight="1">
      <c r="B16" s="1539"/>
      <c r="C16" s="1540"/>
      <c r="D16" s="1541"/>
      <c r="E16" s="1541"/>
      <c r="F16" s="1541"/>
      <c r="G16" s="1541"/>
      <c r="H16" s="1541"/>
      <c r="I16" s="1541"/>
      <c r="J16" s="1541"/>
      <c r="K16" s="1541"/>
      <c r="L16" s="1542"/>
      <c r="M16" s="488">
        <f>IF(AD6="","",AD6)</f>
      </c>
      <c r="N16" s="489" t="s">
        <v>493</v>
      </c>
      <c r="O16" s="490">
        <f>IF(AB6="","",AB6)</f>
      </c>
      <c r="P16" s="497">
        <f>IF(AD8="","",AD8)</f>
      </c>
      <c r="Q16" s="489" t="s">
        <v>493</v>
      </c>
      <c r="R16" s="490">
        <f>IF(AB8="","",AB8)</f>
      </c>
      <c r="S16" s="497">
        <f>IF(AD10="","",AD10)</f>
      </c>
      <c r="T16" s="489" t="s">
        <v>493</v>
      </c>
      <c r="U16" s="490">
        <f>IF(AB10="","",AB10)</f>
      </c>
      <c r="V16" s="497">
        <f>IF(AD12="","",AD12)</f>
      </c>
      <c r="W16" s="489" t="s">
        <v>493</v>
      </c>
      <c r="X16" s="490">
        <f>IF(AB12="","",AB12)</f>
      </c>
      <c r="Y16" s="497">
        <f>IF(AD14="","",AD14)</f>
      </c>
      <c r="Z16" s="489" t="s">
        <v>493</v>
      </c>
      <c r="AA16" s="490">
        <f>IF(AB14="","",AB14)</f>
      </c>
      <c r="AB16" s="497"/>
      <c r="AC16" s="489"/>
      <c r="AD16" s="490"/>
      <c r="AE16" s="491"/>
      <c r="AF16" s="489" t="s">
        <v>493</v>
      </c>
      <c r="AG16" s="492"/>
      <c r="AH16" s="491"/>
      <c r="AI16" s="489" t="s">
        <v>493</v>
      </c>
      <c r="AJ16" s="492"/>
      <c r="AK16" s="1529"/>
      <c r="AL16" s="1530"/>
      <c r="AM16" s="1533"/>
      <c r="AN16" s="1534"/>
      <c r="AO16" s="1533"/>
      <c r="AP16" s="1534"/>
      <c r="AQ16" s="1533"/>
      <c r="AR16" s="1534"/>
      <c r="AS16" s="1537"/>
      <c r="AT16" s="1538"/>
      <c r="AU16" s="1520"/>
    </row>
    <row r="17" spans="2:47" ht="19.5" customHeight="1">
      <c r="B17" s="1521" t="s">
        <v>499</v>
      </c>
      <c r="C17" s="1523" t="s">
        <v>403</v>
      </c>
      <c r="D17" s="1524"/>
      <c r="E17" s="1524"/>
      <c r="F17" s="1524"/>
      <c r="G17" s="1524"/>
      <c r="H17" s="1524"/>
      <c r="I17" s="1524"/>
      <c r="J17" s="1524"/>
      <c r="K17" s="1524"/>
      <c r="L17" s="1525"/>
      <c r="M17" s="486"/>
      <c r="N17" s="484">
        <f>IF(M18="","",IF(M18-O18&gt;0,"○",IF(M18-O18=0,"△","●")))</f>
      </c>
      <c r="O17" s="485"/>
      <c r="P17" s="486"/>
      <c r="Q17" s="484">
        <f>IF(P18="","",IF(P18-R18&gt;0,"○",IF(P18-R18=0,"△","●")))</f>
      </c>
      <c r="R17" s="485"/>
      <c r="S17" s="486"/>
      <c r="T17" s="484">
        <f>IF(S18="","",IF(S18-U18&gt;0,"○",IF(S18-U18=0,"△","●")))</f>
      </c>
      <c r="U17" s="485"/>
      <c r="V17" s="486"/>
      <c r="W17" s="484">
        <f>IF(V18="","",IF(V18-X18&gt;0,"○",IF(V18-X18=0,"△","●")))</f>
      </c>
      <c r="X17" s="485"/>
      <c r="Y17" s="486"/>
      <c r="Z17" s="484">
        <f>IF(Y18="","",IF(Y18-AA18&gt;0,"○",IF(Y18-AA18=0,"△","●")))</f>
      </c>
      <c r="AA17" s="485"/>
      <c r="AB17" s="486"/>
      <c r="AC17" s="484">
        <f>IF(AB18="","",IF(AB18-AD18&gt;0,"○",IF(AB18-AD18=0,"△","●")))</f>
      </c>
      <c r="AD17" s="485"/>
      <c r="AE17" s="494"/>
      <c r="AF17" s="495"/>
      <c r="AG17" s="496"/>
      <c r="AH17" s="486"/>
      <c r="AI17" s="484">
        <f>IF(ISBLANK(AH18),"",IF(AH18-AJ18&gt;0,"○",IF(AH18-AJ18=0,"△","●")))</f>
      </c>
      <c r="AJ17" s="485"/>
      <c r="AK17" s="1529">
        <f>COUNTIF(M17:AJ17,"○")*3+COUNTIF(M17:AJ17,"△")*1</f>
        <v>0</v>
      </c>
      <c r="AL17" s="1530"/>
      <c r="AM17" s="1543">
        <f>AG6+AG8+AG10+AG12+AG14+AG16+AH18</f>
        <v>0</v>
      </c>
      <c r="AN17" s="1544"/>
      <c r="AO17" s="1512">
        <f>AE6+AE8+AE10+AE12+AE14+AE16+AJ18</f>
        <v>0</v>
      </c>
      <c r="AP17" s="1513"/>
      <c r="AQ17" s="1512">
        <f>AM17-AO17</f>
        <v>0</v>
      </c>
      <c r="AR17" s="1513"/>
      <c r="AS17" s="1535">
        <f>RANK(AU17,$AU$5:$AU$20)</f>
        <v>1</v>
      </c>
      <c r="AT17" s="1536"/>
      <c r="AU17" s="1520">
        <f>AK17*10^9+AQ17*10^6+AM17*10^3-AO17</f>
        <v>0</v>
      </c>
    </row>
    <row r="18" spans="2:47" ht="19.5" customHeight="1">
      <c r="B18" s="1539"/>
      <c r="C18" s="1540"/>
      <c r="D18" s="1541"/>
      <c r="E18" s="1541"/>
      <c r="F18" s="1541"/>
      <c r="G18" s="1541"/>
      <c r="H18" s="1541"/>
      <c r="I18" s="1541"/>
      <c r="J18" s="1541"/>
      <c r="K18" s="1541"/>
      <c r="L18" s="1542"/>
      <c r="M18" s="488">
        <f>IF(AG6="","",AG6)</f>
      </c>
      <c r="N18" s="489" t="s">
        <v>493</v>
      </c>
      <c r="O18" s="490">
        <f>IF(AE6="","",AE6)</f>
      </c>
      <c r="P18" s="497">
        <f>IF(AG8="","",AG8)</f>
      </c>
      <c r="Q18" s="489" t="s">
        <v>493</v>
      </c>
      <c r="R18" s="490">
        <f>IF(AE8="","",AE8)</f>
      </c>
      <c r="S18" s="497">
        <f>IF(AG10="","",AG10)</f>
      </c>
      <c r="T18" s="489" t="s">
        <v>493</v>
      </c>
      <c r="U18" s="490">
        <f>IF(AE10="","",AE10)</f>
      </c>
      <c r="V18" s="497">
        <f>IF(AG12="","",AG12)</f>
      </c>
      <c r="W18" s="489" t="s">
        <v>493</v>
      </c>
      <c r="X18" s="490">
        <f>IF(AE12="","",AE12)</f>
      </c>
      <c r="Y18" s="497">
        <f>IF(AG14="","",AG14)</f>
      </c>
      <c r="Z18" s="489" t="s">
        <v>493</v>
      </c>
      <c r="AA18" s="490">
        <f>IF(AE14="","",AE14)</f>
      </c>
      <c r="AB18" s="497">
        <f>IF(AG16="","",AG16)</f>
      </c>
      <c r="AC18" s="489" t="s">
        <v>493</v>
      </c>
      <c r="AD18" s="490">
        <f>IF(AE16="","",AE16)</f>
      </c>
      <c r="AE18" s="497"/>
      <c r="AF18" s="489"/>
      <c r="AG18" s="490"/>
      <c r="AH18" s="491"/>
      <c r="AI18" s="489" t="s">
        <v>493</v>
      </c>
      <c r="AJ18" s="492"/>
      <c r="AK18" s="1529"/>
      <c r="AL18" s="1530"/>
      <c r="AM18" s="1533"/>
      <c r="AN18" s="1534"/>
      <c r="AO18" s="1533"/>
      <c r="AP18" s="1534"/>
      <c r="AQ18" s="1533"/>
      <c r="AR18" s="1534"/>
      <c r="AS18" s="1537"/>
      <c r="AT18" s="1538"/>
      <c r="AU18" s="1520"/>
    </row>
    <row r="19" spans="2:47" ht="19.5" customHeight="1">
      <c r="B19" s="1521" t="s">
        <v>500</v>
      </c>
      <c r="C19" s="1523" t="s">
        <v>401</v>
      </c>
      <c r="D19" s="1524"/>
      <c r="E19" s="1524"/>
      <c r="F19" s="1524"/>
      <c r="G19" s="1524"/>
      <c r="H19" s="1524"/>
      <c r="I19" s="1524"/>
      <c r="J19" s="1524"/>
      <c r="K19" s="1524"/>
      <c r="L19" s="1525"/>
      <c r="M19" s="486"/>
      <c r="N19" s="484"/>
      <c r="O19" s="485"/>
      <c r="P19" s="486"/>
      <c r="Q19" s="484">
        <f>IF(P20="","",IF(P20-R20&gt;0,"○",IF(P20-R20=0,"△","●")))</f>
      </c>
      <c r="R19" s="485"/>
      <c r="S19" s="486"/>
      <c r="T19" s="484">
        <f>IF(S20="","",IF(S20-U20&gt;0,"○",IF(S20-U20=0,"△","●")))</f>
      </c>
      <c r="U19" s="485"/>
      <c r="V19" s="486"/>
      <c r="W19" s="484">
        <f>IF(V20="","",IF(V20-X20&gt;0,"○",IF(V20-X20=0,"△","●")))</f>
      </c>
      <c r="X19" s="485"/>
      <c r="Y19" s="486"/>
      <c r="Z19" s="484">
        <f>IF(Y20="","",IF(Y20-AA20&gt;0,"○",IF(Y20-AA20=0,"△","●")))</f>
      </c>
      <c r="AA19" s="485"/>
      <c r="AB19" s="486"/>
      <c r="AC19" s="484">
        <f>IF(AB20="","",IF(AB20-AD20&gt;0,"○",IF(AB20-AD20=0,"△","●")))</f>
      </c>
      <c r="AD19" s="485"/>
      <c r="AE19" s="486"/>
      <c r="AF19" s="484">
        <f>IF(AE20="","",IF(AE20-AG20&gt;0,"○",IF(AE20-AG20=0,"△","●")))</f>
      </c>
      <c r="AG19" s="485"/>
      <c r="AH19" s="494"/>
      <c r="AI19" s="495"/>
      <c r="AJ19" s="496"/>
      <c r="AK19" s="1529">
        <f>COUNTIF(M19:AJ19,"○")*3+COUNTIF(M19:AJ19,"△")*1</f>
        <v>0</v>
      </c>
      <c r="AL19" s="1530"/>
      <c r="AM19" s="1512">
        <f>AJ6+AJ8+AJ10+AJ12+AJ14+AJ16+AJ18</f>
        <v>0</v>
      </c>
      <c r="AN19" s="1513"/>
      <c r="AO19" s="1512">
        <f>AH6+AH8+AH10+AH12+AH14+AH16+AH18</f>
        <v>0</v>
      </c>
      <c r="AP19" s="1513"/>
      <c r="AQ19" s="1512">
        <f>AM19-AO19</f>
        <v>0</v>
      </c>
      <c r="AR19" s="1513"/>
      <c r="AS19" s="1516">
        <f>RANK(AU19,$AU$5:$AU$20)</f>
        <v>1</v>
      </c>
      <c r="AT19" s="1517"/>
      <c r="AU19" s="1520">
        <f>AK19*10^9+AQ19*10^6+AM19*10^3-AO19</f>
        <v>0</v>
      </c>
    </row>
    <row r="20" spans="2:47" ht="19.5" customHeight="1" thickBot="1">
      <c r="B20" s="1522"/>
      <c r="C20" s="1526"/>
      <c r="D20" s="1527"/>
      <c r="E20" s="1527"/>
      <c r="F20" s="1527"/>
      <c r="G20" s="1527"/>
      <c r="H20" s="1527"/>
      <c r="I20" s="1527"/>
      <c r="J20" s="1527"/>
      <c r="K20" s="1527"/>
      <c r="L20" s="1528"/>
      <c r="M20" s="498">
        <f>IF(AJ6="","",AJ6)</f>
      </c>
      <c r="N20" s="499" t="s">
        <v>493</v>
      </c>
      <c r="O20" s="500">
        <f>IF(AH6="","",AH6)</f>
      </c>
      <c r="P20" s="498"/>
      <c r="Q20" s="499" t="s">
        <v>493</v>
      </c>
      <c r="R20" s="500">
        <f>IF(AH8="","",AH8)</f>
      </c>
      <c r="S20" s="498">
        <f>IF(AJ10="","",AJ10)</f>
      </c>
      <c r="T20" s="499" t="s">
        <v>493</v>
      </c>
      <c r="U20" s="500">
        <f>IF(AH10="","",AH10)</f>
      </c>
      <c r="V20" s="498">
        <f>IF(AJ12="","",AJ12)</f>
      </c>
      <c r="W20" s="499" t="s">
        <v>493</v>
      </c>
      <c r="X20" s="500">
        <f>IF(AH12="","",AH12)</f>
      </c>
      <c r="Y20" s="498">
        <f>IF(AJ14="","",AJ14)</f>
      </c>
      <c r="Z20" s="499" t="s">
        <v>493</v>
      </c>
      <c r="AA20" s="500">
        <f>IF(AH14="","",AH14)</f>
      </c>
      <c r="AB20" s="498">
        <f>IF(AJ16="","",AJ16)</f>
      </c>
      <c r="AC20" s="499" t="s">
        <v>493</v>
      </c>
      <c r="AD20" s="500">
        <f>IF(AH16="","",AH16)</f>
      </c>
      <c r="AE20" s="498">
        <f>IF(AJ18="","",AJ18)</f>
      </c>
      <c r="AF20" s="499" t="s">
        <v>493</v>
      </c>
      <c r="AG20" s="500">
        <f>IF(AH18="","",AH18)</f>
      </c>
      <c r="AH20" s="498"/>
      <c r="AI20" s="499"/>
      <c r="AJ20" s="500"/>
      <c r="AK20" s="1531"/>
      <c r="AL20" s="1532"/>
      <c r="AM20" s="1514"/>
      <c r="AN20" s="1515"/>
      <c r="AO20" s="1514"/>
      <c r="AP20" s="1515"/>
      <c r="AQ20" s="1514"/>
      <c r="AR20" s="1515"/>
      <c r="AS20" s="1518"/>
      <c r="AT20" s="1519"/>
      <c r="AU20" s="1520"/>
    </row>
    <row r="21" spans="2:47" ht="19.5" customHeight="1">
      <c r="B21" s="501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3"/>
      <c r="N21" s="501"/>
      <c r="O21" s="503"/>
      <c r="P21" s="503"/>
      <c r="Q21" s="501"/>
      <c r="R21" s="503"/>
      <c r="S21" s="503"/>
      <c r="T21" s="501"/>
      <c r="U21" s="503"/>
      <c r="V21" s="503"/>
      <c r="W21" s="501"/>
      <c r="X21" s="503"/>
      <c r="Y21" s="503"/>
      <c r="Z21" s="501"/>
      <c r="AA21" s="503"/>
      <c r="AB21" s="503"/>
      <c r="AC21" s="501"/>
      <c r="AD21" s="503"/>
      <c r="AE21" s="503"/>
      <c r="AF21" s="501"/>
      <c r="AG21" s="503"/>
      <c r="AH21" s="503"/>
      <c r="AI21" s="501"/>
      <c r="AJ21" s="503"/>
      <c r="AK21" s="504"/>
      <c r="AL21" s="504"/>
      <c r="AM21" s="505"/>
      <c r="AN21" s="505"/>
      <c r="AO21" s="505"/>
      <c r="AP21" s="505"/>
      <c r="AQ21" s="505"/>
      <c r="AR21" s="505"/>
      <c r="AS21" s="504"/>
      <c r="AT21" s="504"/>
      <c r="AU21" s="487"/>
    </row>
    <row r="22" ht="19.5" customHeight="1"/>
    <row r="23" spans="14:17" ht="13.5">
      <c r="N23"/>
      <c r="O23"/>
      <c r="P23"/>
      <c r="Q23"/>
    </row>
  </sheetData>
  <mergeCells count="84">
    <mergeCell ref="B3:AT3"/>
    <mergeCell ref="B1:AT1"/>
    <mergeCell ref="S2:AD2"/>
    <mergeCell ref="AE2:AF2"/>
    <mergeCell ref="AG2:AJ2"/>
    <mergeCell ref="AK2:AO2"/>
    <mergeCell ref="B4:L4"/>
    <mergeCell ref="M4:O4"/>
    <mergeCell ref="P4:R4"/>
    <mergeCell ref="S4:U4"/>
    <mergeCell ref="V4:X4"/>
    <mergeCell ref="Y4:AA4"/>
    <mergeCell ref="AB4:AD4"/>
    <mergeCell ref="AS4:AT4"/>
    <mergeCell ref="AE4:AG4"/>
    <mergeCell ref="AH4:AJ4"/>
    <mergeCell ref="AO4:AP4"/>
    <mergeCell ref="AQ4:AR4"/>
    <mergeCell ref="B5:B6"/>
    <mergeCell ref="C5:L6"/>
    <mergeCell ref="AK5:AL6"/>
    <mergeCell ref="AM5:AN6"/>
    <mergeCell ref="AQ5:AR6"/>
    <mergeCell ref="AS5:AT6"/>
    <mergeCell ref="AK4:AL4"/>
    <mergeCell ref="AM4:AN4"/>
    <mergeCell ref="AU5:AU6"/>
    <mergeCell ref="B7:B8"/>
    <mergeCell ref="C7:L8"/>
    <mergeCell ref="AK7:AL8"/>
    <mergeCell ref="AM7:AN8"/>
    <mergeCell ref="AO7:AP8"/>
    <mergeCell ref="AQ7:AR8"/>
    <mergeCell ref="AS7:AT8"/>
    <mergeCell ref="AU7:AU8"/>
    <mergeCell ref="AO5:AP6"/>
    <mergeCell ref="B9:B10"/>
    <mergeCell ref="C9:L10"/>
    <mergeCell ref="AK9:AL10"/>
    <mergeCell ref="AM9:AN10"/>
    <mergeCell ref="AO9:AP10"/>
    <mergeCell ref="AQ9:AR10"/>
    <mergeCell ref="AS9:AT10"/>
    <mergeCell ref="AU9:AU10"/>
    <mergeCell ref="B11:B12"/>
    <mergeCell ref="C11:L12"/>
    <mergeCell ref="AK11:AL12"/>
    <mergeCell ref="AM11:AN12"/>
    <mergeCell ref="AO11:AP12"/>
    <mergeCell ref="AQ11:AR12"/>
    <mergeCell ref="AS11:AT12"/>
    <mergeCell ref="AU11:AU12"/>
    <mergeCell ref="B13:B14"/>
    <mergeCell ref="C13:L14"/>
    <mergeCell ref="AK13:AL14"/>
    <mergeCell ref="AM13:AN14"/>
    <mergeCell ref="AO13:AP14"/>
    <mergeCell ref="AQ13:AR14"/>
    <mergeCell ref="AS13:AT14"/>
    <mergeCell ref="AU13:AU14"/>
    <mergeCell ref="B15:B16"/>
    <mergeCell ref="C15:L16"/>
    <mergeCell ref="AK15:AL16"/>
    <mergeCell ref="AM15:AN16"/>
    <mergeCell ref="AO15:AP16"/>
    <mergeCell ref="AQ15:AR16"/>
    <mergeCell ref="AS15:AT16"/>
    <mergeCell ref="AU15:AU16"/>
    <mergeCell ref="B17:B18"/>
    <mergeCell ref="C17:L18"/>
    <mergeCell ref="AK17:AL18"/>
    <mergeCell ref="AM17:AN18"/>
    <mergeCell ref="AO17:AP18"/>
    <mergeCell ref="AQ17:AR18"/>
    <mergeCell ref="AS17:AT18"/>
    <mergeCell ref="AU17:AU18"/>
    <mergeCell ref="B19:B20"/>
    <mergeCell ref="C19:L20"/>
    <mergeCell ref="AK19:AL20"/>
    <mergeCell ref="AM19:AN20"/>
    <mergeCell ref="AO19:AP20"/>
    <mergeCell ref="AQ19:AR20"/>
    <mergeCell ref="AS19:AT20"/>
    <mergeCell ref="AU19:AU20"/>
  </mergeCells>
  <conditionalFormatting sqref="M4:AJ4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42"/>
  </sheetPr>
  <dimension ref="B1:AU23"/>
  <sheetViews>
    <sheetView view="pageBreakPreview" zoomScale="60" zoomScaleNormal="75" workbookViewId="0" topLeftCell="A1">
      <selection activeCell="C5" sqref="C5:L20"/>
    </sheetView>
  </sheetViews>
  <sheetFormatPr defaultColWidth="9.00390625" defaultRowHeight="13.5"/>
  <cols>
    <col min="1" max="1" width="3.50390625" style="481" customWidth="1"/>
    <col min="2" max="2" width="6.625" style="481" customWidth="1"/>
    <col min="3" max="12" width="1.625" style="481" customWidth="1"/>
    <col min="13" max="36" width="3.625" style="481" customWidth="1"/>
    <col min="37" max="38" width="2.625" style="481" customWidth="1"/>
    <col min="39" max="40" width="3.125" style="481" customWidth="1"/>
    <col min="41" max="44" width="2.625" style="481" customWidth="1"/>
    <col min="45" max="46" width="2.875" style="481" customWidth="1"/>
    <col min="47" max="47" width="13.75390625" style="481" customWidth="1"/>
    <col min="48" max="48" width="2.875" style="481" customWidth="1"/>
    <col min="49" max="49" width="20.625" style="481" customWidth="1"/>
    <col min="50" max="16384" width="9.00390625" style="481" customWidth="1"/>
  </cols>
  <sheetData>
    <row r="1" spans="2:46" ht="94.5">
      <c r="B1" s="1566" t="s">
        <v>457</v>
      </c>
      <c r="C1" s="1566"/>
      <c r="D1" s="1566"/>
      <c r="E1" s="1566"/>
      <c r="F1" s="1566"/>
      <c r="G1" s="1566"/>
      <c r="H1" s="1566"/>
      <c r="I1" s="1566"/>
      <c r="J1" s="1566"/>
      <c r="K1" s="1566"/>
      <c r="L1" s="1566"/>
      <c r="M1" s="1566"/>
      <c r="N1" s="1566"/>
      <c r="O1" s="1566"/>
      <c r="P1" s="1566"/>
      <c r="Q1" s="1566"/>
      <c r="R1" s="1566"/>
      <c r="S1" s="1566"/>
      <c r="T1" s="1566"/>
      <c r="U1" s="1566"/>
      <c r="V1" s="1566"/>
      <c r="W1" s="1566"/>
      <c r="X1" s="1566"/>
      <c r="Y1" s="1566"/>
      <c r="Z1" s="1566"/>
      <c r="AA1" s="1566"/>
      <c r="AB1" s="1566"/>
      <c r="AC1" s="1566"/>
      <c r="AD1" s="1566"/>
      <c r="AE1" s="1566"/>
      <c r="AF1" s="1566"/>
      <c r="AG1" s="1566"/>
      <c r="AH1" s="1566"/>
      <c r="AI1" s="1566"/>
      <c r="AJ1" s="1566"/>
      <c r="AK1" s="1566"/>
      <c r="AL1" s="1566"/>
      <c r="AM1" s="1566"/>
      <c r="AN1" s="1566"/>
      <c r="AO1" s="1566"/>
      <c r="AP1" s="1566"/>
      <c r="AQ1" s="1566"/>
      <c r="AR1" s="1566"/>
      <c r="AS1" s="1566"/>
      <c r="AT1" s="1566"/>
    </row>
    <row r="2" spans="3:46" ht="49.5" customHeight="1" thickBot="1"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1567">
        <f ca="1">TODAY()</f>
        <v>39552</v>
      </c>
      <c r="T2" s="1567"/>
      <c r="U2" s="1567"/>
      <c r="V2" s="1567"/>
      <c r="W2" s="1567"/>
      <c r="X2" s="1567"/>
      <c r="Y2" s="1567"/>
      <c r="Z2" s="1567"/>
      <c r="AA2" s="1567"/>
      <c r="AB2" s="1567"/>
      <c r="AC2" s="1567"/>
      <c r="AD2" s="1567"/>
      <c r="AE2" s="1568" t="s">
        <v>458</v>
      </c>
      <c r="AF2" s="1568"/>
      <c r="AG2" s="1569" t="s">
        <v>459</v>
      </c>
      <c r="AH2" s="1567"/>
      <c r="AI2" s="1567"/>
      <c r="AJ2" s="1567"/>
      <c r="AK2" s="1570" t="s">
        <v>460</v>
      </c>
      <c r="AL2" s="1570"/>
      <c r="AM2" s="1570"/>
      <c r="AN2" s="1570"/>
      <c r="AO2" s="1570"/>
      <c r="AQ2" s="482"/>
      <c r="AR2" s="482"/>
      <c r="AS2" s="482"/>
      <c r="AT2" s="482"/>
    </row>
    <row r="3" spans="2:46" ht="52.5" customHeight="1" thickBot="1">
      <c r="B3" s="1563" t="s">
        <v>511</v>
      </c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  <c r="Q3" s="1564"/>
      <c r="R3" s="1564"/>
      <c r="S3" s="1564"/>
      <c r="T3" s="1564"/>
      <c r="U3" s="1564"/>
      <c r="V3" s="1564"/>
      <c r="W3" s="1564"/>
      <c r="X3" s="1564"/>
      <c r="Y3" s="1564"/>
      <c r="Z3" s="1564"/>
      <c r="AA3" s="1564"/>
      <c r="AB3" s="1564"/>
      <c r="AC3" s="1564"/>
      <c r="AD3" s="1564"/>
      <c r="AE3" s="1564"/>
      <c r="AF3" s="1564"/>
      <c r="AG3" s="1564"/>
      <c r="AH3" s="1564"/>
      <c r="AI3" s="1564"/>
      <c r="AJ3" s="1564"/>
      <c r="AK3" s="1564"/>
      <c r="AL3" s="1564"/>
      <c r="AM3" s="1564"/>
      <c r="AN3" s="1564"/>
      <c r="AO3" s="1564"/>
      <c r="AP3" s="1564"/>
      <c r="AQ3" s="1564"/>
      <c r="AR3" s="1564"/>
      <c r="AS3" s="1564"/>
      <c r="AT3" s="1565"/>
    </row>
    <row r="4" spans="2:46" ht="49.5" customHeight="1" thickBot="1">
      <c r="B4" s="1557" t="s">
        <v>461</v>
      </c>
      <c r="C4" s="1558"/>
      <c r="D4" s="1558"/>
      <c r="E4" s="1558"/>
      <c r="F4" s="1558"/>
      <c r="G4" s="1558"/>
      <c r="H4" s="1558"/>
      <c r="I4" s="1558"/>
      <c r="J4" s="1558"/>
      <c r="K4" s="1558"/>
      <c r="L4" s="1559"/>
      <c r="M4" s="1560" t="str">
        <f>C5</f>
        <v>宮古</v>
      </c>
      <c r="N4" s="1561"/>
      <c r="O4" s="1562"/>
      <c r="P4" s="1550" t="str">
        <f>C7</f>
        <v>久慈東</v>
      </c>
      <c r="Q4" s="1551"/>
      <c r="R4" s="1552"/>
      <c r="S4" s="1550" t="str">
        <f>C9</f>
        <v>宮古工</v>
      </c>
      <c r="T4" s="1551"/>
      <c r="U4" s="1552"/>
      <c r="V4" s="1550" t="str">
        <f>C11</f>
        <v>釜石南</v>
      </c>
      <c r="W4" s="1551"/>
      <c r="X4" s="1552"/>
      <c r="Y4" s="1550" t="str">
        <f>C13</f>
        <v>水沢工</v>
      </c>
      <c r="Z4" s="1551"/>
      <c r="AA4" s="1552"/>
      <c r="AB4" s="1550" t="str">
        <f>C15</f>
        <v>大槌</v>
      </c>
      <c r="AC4" s="1551"/>
      <c r="AD4" s="1552"/>
      <c r="AE4" s="1550" t="str">
        <f>C17</f>
        <v>花巻南</v>
      </c>
      <c r="AF4" s="1551"/>
      <c r="AG4" s="1552"/>
      <c r="AH4" s="1550" t="str">
        <f>C19</f>
        <v>大野</v>
      </c>
      <c r="AI4" s="1551"/>
      <c r="AJ4" s="1552"/>
      <c r="AK4" s="1545" t="s">
        <v>462</v>
      </c>
      <c r="AL4" s="1545"/>
      <c r="AM4" s="1545" t="s">
        <v>463</v>
      </c>
      <c r="AN4" s="1545"/>
      <c r="AO4" s="1545" t="s">
        <v>464</v>
      </c>
      <c r="AP4" s="1545"/>
      <c r="AQ4" s="1555" t="s">
        <v>465</v>
      </c>
      <c r="AR4" s="1556"/>
      <c r="AS4" s="1553" t="s">
        <v>466</v>
      </c>
      <c r="AT4" s="1554"/>
    </row>
    <row r="5" spans="2:47" ht="19.5" customHeight="1">
      <c r="B5" s="1546" t="s">
        <v>501</v>
      </c>
      <c r="C5" s="1547" t="s">
        <v>408</v>
      </c>
      <c r="D5" s="1548"/>
      <c r="E5" s="1548"/>
      <c r="F5" s="1548"/>
      <c r="G5" s="1548"/>
      <c r="H5" s="1548"/>
      <c r="I5" s="1548"/>
      <c r="J5" s="1548"/>
      <c r="K5" s="1548"/>
      <c r="L5" s="1549"/>
      <c r="M5" s="483"/>
      <c r="N5" s="484"/>
      <c r="O5" s="485"/>
      <c r="P5" s="486"/>
      <c r="Q5" s="484">
        <f>IF(ISBLANK(P6),"",IF(P6-R6&gt;0,"○",IF(P6-R6=0,"△","●")))</f>
      </c>
      <c r="R5" s="485"/>
      <c r="S5" s="486"/>
      <c r="T5" s="484">
        <f>IF(ISBLANK(S6),"",IF(S6-U6&gt;0,"○",IF(S6-U6=0,"△","●")))</f>
      </c>
      <c r="U5" s="485"/>
      <c r="V5" s="486"/>
      <c r="W5" s="484">
        <f>IF(ISBLANK(V6),"",IF(V6-X6&gt;0,"○",IF(V6-X6=0,"△","●")))</f>
      </c>
      <c r="X5" s="485"/>
      <c r="Y5" s="486"/>
      <c r="Z5" s="484">
        <f>IF(ISBLANK(Y6),"",IF(Y6-AA6&gt;0,"○",IF(Y6-AA6=0,"△","●")))</f>
      </c>
      <c r="AA5" s="485"/>
      <c r="AB5" s="486"/>
      <c r="AC5" s="484">
        <f>IF(ISBLANK(AB6),"",IF(AB6-AD6&gt;0,"○",IF(AB6-AD6=0,"△","●")))</f>
      </c>
      <c r="AD5" s="485"/>
      <c r="AE5" s="486"/>
      <c r="AF5" s="484">
        <f>IF(ISBLANK(AE6),"",IF(AE6-AG6&gt;0,"○",IF(AE6-AG6=0,"△","●")))</f>
      </c>
      <c r="AG5" s="485"/>
      <c r="AH5" s="486"/>
      <c r="AI5" s="484">
        <f>IF(ISBLANK(AH6),"",IF(AH6-AJ6&gt;0,"○",IF(AH6-AJ6=0,"△","●")))</f>
      </c>
      <c r="AJ5" s="485"/>
      <c r="AK5" s="1533">
        <f>COUNTIF(M5:AJ5,"○")*3+COUNTIF(M5:AJ5,"△")*1</f>
        <v>0</v>
      </c>
      <c r="AL5" s="1534"/>
      <c r="AM5" s="1543">
        <f>P6+S6+V6+Y6+AB6+AE6+AH6</f>
        <v>0</v>
      </c>
      <c r="AN5" s="1544"/>
      <c r="AO5" s="1543">
        <f>R6+U6+X6+AA6+AD6+AG6+AJ6</f>
        <v>0</v>
      </c>
      <c r="AP5" s="1544"/>
      <c r="AQ5" s="1543">
        <f>AM5-AO5</f>
        <v>0</v>
      </c>
      <c r="AR5" s="1544"/>
      <c r="AS5" s="1535">
        <f>RANK(AU5,$AU$5:$AU$20)</f>
        <v>1</v>
      </c>
      <c r="AT5" s="1536"/>
      <c r="AU5" s="1520">
        <f>AK5*10^9+AQ5*10^6+AM5*10^3-AO5</f>
        <v>0</v>
      </c>
    </row>
    <row r="6" spans="2:47" ht="19.5" customHeight="1">
      <c r="B6" s="1539"/>
      <c r="C6" s="1540"/>
      <c r="D6" s="1541"/>
      <c r="E6" s="1541"/>
      <c r="F6" s="1541"/>
      <c r="G6" s="1541"/>
      <c r="H6" s="1541"/>
      <c r="I6" s="1541"/>
      <c r="J6" s="1541"/>
      <c r="K6" s="1541"/>
      <c r="L6" s="1542"/>
      <c r="M6" s="488"/>
      <c r="N6" s="489"/>
      <c r="O6" s="490"/>
      <c r="P6" s="491"/>
      <c r="Q6" s="489" t="s">
        <v>502</v>
      </c>
      <c r="R6" s="492"/>
      <c r="S6" s="491"/>
      <c r="T6" s="489" t="s">
        <v>502</v>
      </c>
      <c r="U6" s="492"/>
      <c r="V6" s="491"/>
      <c r="W6" s="489" t="s">
        <v>502</v>
      </c>
      <c r="X6" s="492"/>
      <c r="Y6" s="491"/>
      <c r="Z6" s="489" t="s">
        <v>502</v>
      </c>
      <c r="AA6" s="492"/>
      <c r="AB6" s="491"/>
      <c r="AC6" s="489" t="s">
        <v>502</v>
      </c>
      <c r="AD6" s="492"/>
      <c r="AE6" s="491"/>
      <c r="AF6" s="489" t="s">
        <v>502</v>
      </c>
      <c r="AG6" s="492"/>
      <c r="AH6" s="491"/>
      <c r="AI6" s="489" t="s">
        <v>502</v>
      </c>
      <c r="AJ6" s="492"/>
      <c r="AK6" s="1529"/>
      <c r="AL6" s="1530"/>
      <c r="AM6" s="1533"/>
      <c r="AN6" s="1534"/>
      <c r="AO6" s="1533"/>
      <c r="AP6" s="1534"/>
      <c r="AQ6" s="1533"/>
      <c r="AR6" s="1534"/>
      <c r="AS6" s="1537"/>
      <c r="AT6" s="1538"/>
      <c r="AU6" s="1520"/>
    </row>
    <row r="7" spans="2:47" ht="19.5" customHeight="1">
      <c r="B7" s="1521" t="s">
        <v>503</v>
      </c>
      <c r="C7" s="1523" t="s">
        <v>410</v>
      </c>
      <c r="D7" s="1524"/>
      <c r="E7" s="1524"/>
      <c r="F7" s="1524"/>
      <c r="G7" s="1524"/>
      <c r="H7" s="1524"/>
      <c r="I7" s="1524"/>
      <c r="J7" s="1524"/>
      <c r="K7" s="1524"/>
      <c r="L7" s="1525"/>
      <c r="M7" s="486"/>
      <c r="N7" s="484">
        <f>IF(M8="","",IF(M8-O8&gt;0,"○",IF(M8-O8=0,"△","●")))</f>
      </c>
      <c r="O7" s="493"/>
      <c r="P7" s="494"/>
      <c r="Q7" s="495"/>
      <c r="R7" s="496"/>
      <c r="S7" s="486"/>
      <c r="T7" s="484">
        <f>IF(ISBLANK(S8),"",IF(S8-U8&gt;0,"○",IF(S8-U8=0,"△","●")))</f>
      </c>
      <c r="U7" s="485"/>
      <c r="V7" s="486"/>
      <c r="W7" s="484">
        <f>IF(ISBLANK(V8),"",IF(V8-X8&gt;0,"○",IF(V8-X8=0,"△","●")))</f>
      </c>
      <c r="X7" s="485"/>
      <c r="Y7" s="486"/>
      <c r="Z7" s="484">
        <f>IF(ISBLANK(Y8),"",IF(Y8-AA8&gt;0,"○",IF(Y8-AA8=0,"△","●")))</f>
      </c>
      <c r="AA7" s="485"/>
      <c r="AB7" s="486"/>
      <c r="AC7" s="484">
        <f>IF(ISBLANK(AB8),"",IF(AB8-AD8&gt;0,"○",IF(AB8-AD8=0,"△","●")))</f>
      </c>
      <c r="AD7" s="485"/>
      <c r="AE7" s="486"/>
      <c r="AF7" s="484">
        <f>IF(ISBLANK(AE8),"",IF(AE8-AG8&gt;0,"○",IF(AE8-AG8=0,"△","●")))</f>
      </c>
      <c r="AG7" s="485"/>
      <c r="AH7" s="486"/>
      <c r="AI7" s="484">
        <f>IF(ISBLANK(AH8),"",IF(AH8-AJ8&gt;0,"○",IF(AH8-AJ8=0,"△","●")))</f>
      </c>
      <c r="AJ7" s="485"/>
      <c r="AK7" s="1529">
        <f>COUNTIF(M7:AJ7,"○")*3+COUNTIF(M7:AJ7,"△")*1</f>
        <v>0</v>
      </c>
      <c r="AL7" s="1530"/>
      <c r="AM7" s="1543">
        <f>R6+S8+V8+Y8+AB8+AE8+AH8</f>
        <v>0</v>
      </c>
      <c r="AN7" s="1544"/>
      <c r="AO7" s="1512">
        <f>P6+U8+X8+AA8+AD8+AG8+AJ8</f>
        <v>0</v>
      </c>
      <c r="AP7" s="1513"/>
      <c r="AQ7" s="1512">
        <f>AM7-AO7</f>
        <v>0</v>
      </c>
      <c r="AR7" s="1513"/>
      <c r="AS7" s="1535">
        <f>RANK(AU7,$AU$5:$AU$20)</f>
        <v>1</v>
      </c>
      <c r="AT7" s="1536"/>
      <c r="AU7" s="1520">
        <f>AK7*10^9+AQ7*10^6+AM7*10^3-AO7</f>
        <v>0</v>
      </c>
    </row>
    <row r="8" spans="2:47" ht="19.5" customHeight="1">
      <c r="B8" s="1539"/>
      <c r="C8" s="1540"/>
      <c r="D8" s="1541"/>
      <c r="E8" s="1541"/>
      <c r="F8" s="1541"/>
      <c r="G8" s="1541"/>
      <c r="H8" s="1541"/>
      <c r="I8" s="1541"/>
      <c r="J8" s="1541"/>
      <c r="K8" s="1541"/>
      <c r="L8" s="1542"/>
      <c r="M8" s="488">
        <f>IF(R6="","",R6)</f>
      </c>
      <c r="N8" s="489" t="s">
        <v>502</v>
      </c>
      <c r="O8" s="490">
        <f>IF(P6="","",P6)</f>
      </c>
      <c r="P8" s="497"/>
      <c r="Q8" s="489"/>
      <c r="R8" s="490"/>
      <c r="S8" s="491"/>
      <c r="T8" s="489" t="s">
        <v>502</v>
      </c>
      <c r="U8" s="492"/>
      <c r="V8" s="491"/>
      <c r="W8" s="489" t="s">
        <v>502</v>
      </c>
      <c r="X8" s="492"/>
      <c r="Y8" s="491"/>
      <c r="Z8" s="489" t="s">
        <v>502</v>
      </c>
      <c r="AA8" s="492"/>
      <c r="AB8" s="491"/>
      <c r="AC8" s="489" t="s">
        <v>502</v>
      </c>
      <c r="AD8" s="492"/>
      <c r="AE8" s="491"/>
      <c r="AF8" s="489" t="s">
        <v>502</v>
      </c>
      <c r="AG8" s="492"/>
      <c r="AH8" s="491"/>
      <c r="AI8" s="489" t="s">
        <v>502</v>
      </c>
      <c r="AJ8" s="492"/>
      <c r="AK8" s="1529"/>
      <c r="AL8" s="1530"/>
      <c r="AM8" s="1533"/>
      <c r="AN8" s="1534"/>
      <c r="AO8" s="1533"/>
      <c r="AP8" s="1534"/>
      <c r="AQ8" s="1533"/>
      <c r="AR8" s="1534"/>
      <c r="AS8" s="1537"/>
      <c r="AT8" s="1538"/>
      <c r="AU8" s="1520"/>
    </row>
    <row r="9" spans="2:47" ht="19.5" customHeight="1">
      <c r="B9" s="1521" t="s">
        <v>504</v>
      </c>
      <c r="C9" s="1523" t="s">
        <v>412</v>
      </c>
      <c r="D9" s="1524"/>
      <c r="E9" s="1524"/>
      <c r="F9" s="1524"/>
      <c r="G9" s="1524"/>
      <c r="H9" s="1524"/>
      <c r="I9" s="1524"/>
      <c r="J9" s="1524"/>
      <c r="K9" s="1524"/>
      <c r="L9" s="1525"/>
      <c r="M9" s="486"/>
      <c r="N9" s="484">
        <f>IF(M10="","",IF(M10-O10&gt;0,"○",IF(M10-O10=0,"△","●")))</f>
      </c>
      <c r="O9" s="485"/>
      <c r="P9" s="486"/>
      <c r="Q9" s="484">
        <f>IF(P10="","",IF(P10-R10&gt;0,"○",IF(P10-R10=0,"△","●")))</f>
      </c>
      <c r="R9" s="485"/>
      <c r="S9" s="494"/>
      <c r="T9" s="495"/>
      <c r="U9" s="496"/>
      <c r="V9" s="486"/>
      <c r="W9" s="484">
        <f>IF(ISBLANK(V10),"",IF(V10-X10&gt;0,"○",IF(V10-X10=0,"△","●")))</f>
      </c>
      <c r="X9" s="485"/>
      <c r="Y9" s="486"/>
      <c r="Z9" s="484">
        <f>IF(ISBLANK(Y10),"",IF(Y10-AA10&gt;0,"○",IF(Y10-AA10=0,"△","●")))</f>
      </c>
      <c r="AA9" s="485"/>
      <c r="AB9" s="486"/>
      <c r="AC9" s="484">
        <f>IF(ISBLANK(AB10),"",IF(AB10-AD10&gt;0,"○",IF(AB10-AD10=0,"△","●")))</f>
      </c>
      <c r="AD9" s="485"/>
      <c r="AE9" s="486"/>
      <c r="AF9" s="484">
        <f>IF(ISBLANK(AE10),"",IF(AE10-AG10&gt;0,"○",IF(AE10-AG10=0,"△","●")))</f>
      </c>
      <c r="AG9" s="485"/>
      <c r="AH9" s="486"/>
      <c r="AI9" s="484">
        <f>IF(ISBLANK(AH10),"",IF(AH10-AJ10&gt;0,"○",IF(AH10-AJ10=0,"△","●")))</f>
      </c>
      <c r="AJ9" s="485"/>
      <c r="AK9" s="1529">
        <f>COUNTIF(M9:AJ9,"○")*3+COUNTIF(M9:AJ9,"△")*1</f>
        <v>0</v>
      </c>
      <c r="AL9" s="1530"/>
      <c r="AM9" s="1543">
        <f>U6+U8+V10+Y10+AB10+AE10+AH10</f>
        <v>0</v>
      </c>
      <c r="AN9" s="1544"/>
      <c r="AO9" s="1512">
        <f>S6+S8+X10+AA10+AD10+AG10+AJ10</f>
        <v>0</v>
      </c>
      <c r="AP9" s="1513"/>
      <c r="AQ9" s="1512">
        <f>AM9-AO9</f>
        <v>0</v>
      </c>
      <c r="AR9" s="1513"/>
      <c r="AS9" s="1535">
        <f>RANK(AU9,$AU$5:$AU$20)</f>
        <v>1</v>
      </c>
      <c r="AT9" s="1536"/>
      <c r="AU9" s="1520">
        <f>AK9*10^9+AQ9*10^6+AM9*10^3-AO9</f>
        <v>0</v>
      </c>
    </row>
    <row r="10" spans="2:47" ht="19.5" customHeight="1">
      <c r="B10" s="1539"/>
      <c r="C10" s="1540"/>
      <c r="D10" s="1541"/>
      <c r="E10" s="1541"/>
      <c r="F10" s="1541"/>
      <c r="G10" s="1541"/>
      <c r="H10" s="1541"/>
      <c r="I10" s="1541"/>
      <c r="J10" s="1541"/>
      <c r="K10" s="1541"/>
      <c r="L10" s="1542"/>
      <c r="M10" s="488">
        <f>IF(U6="","",U6)</f>
      </c>
      <c r="N10" s="489" t="s">
        <v>502</v>
      </c>
      <c r="O10" s="490">
        <f>IF(S6="","",S6)</f>
      </c>
      <c r="P10" s="488">
        <f>IF(U8="","",U8)</f>
      </c>
      <c r="Q10" s="489" t="s">
        <v>502</v>
      </c>
      <c r="R10" s="490">
        <f>IF(S8="","",S8)</f>
      </c>
      <c r="S10" s="497"/>
      <c r="T10" s="489"/>
      <c r="U10" s="490"/>
      <c r="V10" s="491"/>
      <c r="W10" s="489" t="s">
        <v>502</v>
      </c>
      <c r="X10" s="492"/>
      <c r="Y10" s="491"/>
      <c r="Z10" s="489" t="s">
        <v>502</v>
      </c>
      <c r="AA10" s="492"/>
      <c r="AB10" s="491"/>
      <c r="AC10" s="489" t="s">
        <v>502</v>
      </c>
      <c r="AD10" s="492"/>
      <c r="AE10" s="491"/>
      <c r="AF10" s="489" t="s">
        <v>502</v>
      </c>
      <c r="AG10" s="492"/>
      <c r="AH10" s="491"/>
      <c r="AI10" s="489" t="s">
        <v>502</v>
      </c>
      <c r="AJ10" s="492"/>
      <c r="AK10" s="1529"/>
      <c r="AL10" s="1530"/>
      <c r="AM10" s="1533"/>
      <c r="AN10" s="1534"/>
      <c r="AO10" s="1533"/>
      <c r="AP10" s="1534"/>
      <c r="AQ10" s="1533"/>
      <c r="AR10" s="1534"/>
      <c r="AS10" s="1537"/>
      <c r="AT10" s="1538"/>
      <c r="AU10" s="1520"/>
    </row>
    <row r="11" spans="2:47" ht="19.5" customHeight="1">
      <c r="B11" s="1521" t="s">
        <v>505</v>
      </c>
      <c r="C11" s="1523" t="s">
        <v>414</v>
      </c>
      <c r="D11" s="1524"/>
      <c r="E11" s="1524"/>
      <c r="F11" s="1524"/>
      <c r="G11" s="1524"/>
      <c r="H11" s="1524"/>
      <c r="I11" s="1524"/>
      <c r="J11" s="1524"/>
      <c r="K11" s="1524"/>
      <c r="L11" s="1525"/>
      <c r="M11" s="486"/>
      <c r="N11" s="484">
        <f>IF(M12="","",IF(M12-O12&gt;0,"○",IF(M12-O12=0,"△","●")))</f>
      </c>
      <c r="O11" s="485"/>
      <c r="P11" s="486"/>
      <c r="Q11" s="484">
        <f>IF(P12="","",IF(P12-R12&gt;0,"○",IF(P12-R12=0,"△","●")))</f>
      </c>
      <c r="R11" s="485"/>
      <c r="S11" s="486"/>
      <c r="T11" s="484">
        <f>IF(S12="","",IF(S12-U12&gt;0,"○",IF(S12-U12=0,"△","●")))</f>
      </c>
      <c r="U11" s="485"/>
      <c r="V11" s="494"/>
      <c r="W11" s="495"/>
      <c r="X11" s="496"/>
      <c r="Y11" s="486"/>
      <c r="Z11" s="484">
        <f>IF(ISBLANK(Y12),"",IF(Y12-AA12&gt;0,"○",IF(Y12-AA12=0,"△","●")))</f>
      </c>
      <c r="AA11" s="485"/>
      <c r="AB11" s="486"/>
      <c r="AC11" s="484">
        <f>IF(ISBLANK(AB12),"",IF(AB12-AD12&gt;0,"○",IF(AB12-AD12=0,"△","●")))</f>
      </c>
      <c r="AD11" s="485"/>
      <c r="AE11" s="486"/>
      <c r="AF11" s="484">
        <f>IF(ISBLANK(AE12),"",IF(AE12-AG12&gt;0,"○",IF(AE12-AG12=0,"△","●")))</f>
      </c>
      <c r="AG11" s="485"/>
      <c r="AH11" s="486"/>
      <c r="AI11" s="484">
        <f>IF(ISBLANK(AH12),"",IF(AH12-AJ12&gt;0,"○",IF(AH12-AJ12=0,"△","●")))</f>
      </c>
      <c r="AJ11" s="485"/>
      <c r="AK11" s="1529">
        <f>COUNTIF(M11:AJ11,"○")*3+COUNTIF(M11:AJ11,"△")*1</f>
        <v>0</v>
      </c>
      <c r="AL11" s="1530"/>
      <c r="AM11" s="1543">
        <f>X6+X8+X10+Y12+AB12+AE12+AH12</f>
        <v>0</v>
      </c>
      <c r="AN11" s="1544"/>
      <c r="AO11" s="1512">
        <f>V6+V8+V10+AA12+AD12+AG12+AJ12</f>
        <v>0</v>
      </c>
      <c r="AP11" s="1513"/>
      <c r="AQ11" s="1512">
        <f>AM11-AO11</f>
        <v>0</v>
      </c>
      <c r="AR11" s="1513"/>
      <c r="AS11" s="1535">
        <f>RANK(AU11,$AU$5:$AU$20)</f>
        <v>1</v>
      </c>
      <c r="AT11" s="1536"/>
      <c r="AU11" s="1520">
        <f>AK11*10^9+AQ11*10^6+AM11*10^3-AO11</f>
        <v>0</v>
      </c>
    </row>
    <row r="12" spans="2:47" ht="19.5" customHeight="1">
      <c r="B12" s="1539"/>
      <c r="C12" s="1540"/>
      <c r="D12" s="1541"/>
      <c r="E12" s="1541"/>
      <c r="F12" s="1541"/>
      <c r="G12" s="1541"/>
      <c r="H12" s="1541"/>
      <c r="I12" s="1541"/>
      <c r="J12" s="1541"/>
      <c r="K12" s="1541"/>
      <c r="L12" s="1542"/>
      <c r="M12" s="488">
        <f>IF(X6="","",X6)</f>
      </c>
      <c r="N12" s="489" t="s">
        <v>502</v>
      </c>
      <c r="O12" s="490">
        <f>IF(V6="","",V6)</f>
      </c>
      <c r="P12" s="488">
        <f>IF(X8="","",X8)</f>
      </c>
      <c r="Q12" s="489" t="s">
        <v>502</v>
      </c>
      <c r="R12" s="490">
        <f>IF(V8="","",V8)</f>
      </c>
      <c r="S12" s="488">
        <f>IF(X10="","",X10)</f>
      </c>
      <c r="T12" s="489" t="s">
        <v>502</v>
      </c>
      <c r="U12" s="490">
        <f>IF(V10="","",V10)</f>
      </c>
      <c r="V12" s="497"/>
      <c r="W12" s="489"/>
      <c r="X12" s="490"/>
      <c r="Y12" s="491"/>
      <c r="Z12" s="489" t="s">
        <v>502</v>
      </c>
      <c r="AA12" s="492"/>
      <c r="AB12" s="491"/>
      <c r="AC12" s="489" t="s">
        <v>502</v>
      </c>
      <c r="AD12" s="492"/>
      <c r="AE12" s="491"/>
      <c r="AF12" s="489" t="s">
        <v>502</v>
      </c>
      <c r="AG12" s="492"/>
      <c r="AH12" s="491"/>
      <c r="AI12" s="489" t="s">
        <v>502</v>
      </c>
      <c r="AJ12" s="492"/>
      <c r="AK12" s="1529"/>
      <c r="AL12" s="1530"/>
      <c r="AM12" s="1533"/>
      <c r="AN12" s="1534"/>
      <c r="AO12" s="1533"/>
      <c r="AP12" s="1534"/>
      <c r="AQ12" s="1533"/>
      <c r="AR12" s="1534"/>
      <c r="AS12" s="1537"/>
      <c r="AT12" s="1538"/>
      <c r="AU12" s="1520"/>
    </row>
    <row r="13" spans="2:47" ht="19.5" customHeight="1">
      <c r="B13" s="1521" t="s">
        <v>506</v>
      </c>
      <c r="C13" s="1523" t="s">
        <v>415</v>
      </c>
      <c r="D13" s="1524"/>
      <c r="E13" s="1524"/>
      <c r="F13" s="1524"/>
      <c r="G13" s="1524"/>
      <c r="H13" s="1524"/>
      <c r="I13" s="1524"/>
      <c r="J13" s="1524"/>
      <c r="K13" s="1524"/>
      <c r="L13" s="1525"/>
      <c r="M13" s="486"/>
      <c r="N13" s="484">
        <f>IF(M14="","",IF(M14-O14&gt;0,"○",IF(M14-O14=0,"△","●")))</f>
      </c>
      <c r="O13" s="485"/>
      <c r="P13" s="486"/>
      <c r="Q13" s="484">
        <f>IF(P14="","",IF(P14-R14&gt;0,"○",IF(P14-R14=0,"△","●")))</f>
      </c>
      <c r="R13" s="485"/>
      <c r="S13" s="486"/>
      <c r="T13" s="484">
        <f>IF(S14="","",IF(S14-U14&gt;0,"○",IF(S14-U14=0,"△","●")))</f>
      </c>
      <c r="U13" s="485"/>
      <c r="V13" s="486"/>
      <c r="W13" s="484">
        <f>IF(V14="","",IF(V14-X14&gt;0,"○",IF(V14-X14=0,"△","●")))</f>
      </c>
      <c r="X13" s="485"/>
      <c r="Y13" s="494"/>
      <c r="Z13" s="495"/>
      <c r="AA13" s="496"/>
      <c r="AB13" s="486"/>
      <c r="AC13" s="484">
        <f>IF(ISBLANK(AB14),"",IF(AB14-AD14&gt;0,"○",IF(AB14-AD14=0,"△","●")))</f>
      </c>
      <c r="AD13" s="485"/>
      <c r="AE13" s="486"/>
      <c r="AF13" s="484">
        <f>IF(ISBLANK(AE14),"",IF(AE14-AG14&gt;0,"○",IF(AE14-AG14=0,"△","●")))</f>
      </c>
      <c r="AG13" s="485"/>
      <c r="AH13" s="486"/>
      <c r="AI13" s="484">
        <f>IF(ISBLANK(AH14),"",IF(AH14-AJ14&gt;0,"○",IF(AH14-AJ14=0,"△","●")))</f>
      </c>
      <c r="AJ13" s="485"/>
      <c r="AK13" s="1529">
        <f>COUNTIF(M13:AJ13,"○")*3+COUNTIF(M13:AJ13,"△")*1</f>
        <v>0</v>
      </c>
      <c r="AL13" s="1530"/>
      <c r="AM13" s="1543">
        <f>AA6+AA8+AA10+AA12+AB14+AE14+AH14</f>
        <v>0</v>
      </c>
      <c r="AN13" s="1544"/>
      <c r="AO13" s="1512">
        <f>Y6+Y8+Y10+Y12+AD14+AG14+AJ14</f>
        <v>0</v>
      </c>
      <c r="AP13" s="1513"/>
      <c r="AQ13" s="1512">
        <f>AM13-AO13</f>
        <v>0</v>
      </c>
      <c r="AR13" s="1513"/>
      <c r="AS13" s="1535">
        <f>RANK(AU13,$AU$5:$AU$20)</f>
        <v>1</v>
      </c>
      <c r="AT13" s="1536"/>
      <c r="AU13" s="1520">
        <f>AK13*10^9+AQ13*10^6+AM13*10^3-AO13</f>
        <v>0</v>
      </c>
    </row>
    <row r="14" spans="2:47" ht="19.5" customHeight="1">
      <c r="B14" s="1539"/>
      <c r="C14" s="1540"/>
      <c r="D14" s="1541"/>
      <c r="E14" s="1541"/>
      <c r="F14" s="1541"/>
      <c r="G14" s="1541"/>
      <c r="H14" s="1541"/>
      <c r="I14" s="1541"/>
      <c r="J14" s="1541"/>
      <c r="K14" s="1541"/>
      <c r="L14" s="1542"/>
      <c r="M14" s="497">
        <f>IF(AA6="","",AA6)</f>
      </c>
      <c r="N14" s="489" t="s">
        <v>502</v>
      </c>
      <c r="O14" s="490">
        <f>IF(Y6="","",Y6)</f>
      </c>
      <c r="P14" s="497">
        <f>IF(AA8="","",AA8)</f>
      </c>
      <c r="Q14" s="489" t="s">
        <v>502</v>
      </c>
      <c r="R14" s="490">
        <f>IF(Y8="","",Y8)</f>
      </c>
      <c r="S14" s="497">
        <f>IF(AA10="","",AA10)</f>
      </c>
      <c r="T14" s="489" t="s">
        <v>502</v>
      </c>
      <c r="U14" s="490">
        <f>IF(Y10="","",Y10)</f>
      </c>
      <c r="V14" s="497">
        <f>IF(AA12="","",AA12)</f>
      </c>
      <c r="W14" s="489" t="s">
        <v>502</v>
      </c>
      <c r="X14" s="490">
        <f>IF(Y12="","",Y12)</f>
      </c>
      <c r="Y14" s="497"/>
      <c r="Z14" s="489"/>
      <c r="AA14" s="490"/>
      <c r="AB14" s="491"/>
      <c r="AC14" s="489" t="s">
        <v>502</v>
      </c>
      <c r="AD14" s="492"/>
      <c r="AE14" s="491"/>
      <c r="AF14" s="489" t="s">
        <v>502</v>
      </c>
      <c r="AG14" s="492"/>
      <c r="AH14" s="491"/>
      <c r="AI14" s="489" t="s">
        <v>502</v>
      </c>
      <c r="AJ14" s="492"/>
      <c r="AK14" s="1529"/>
      <c r="AL14" s="1530"/>
      <c r="AM14" s="1533"/>
      <c r="AN14" s="1534"/>
      <c r="AO14" s="1533"/>
      <c r="AP14" s="1534"/>
      <c r="AQ14" s="1533"/>
      <c r="AR14" s="1534"/>
      <c r="AS14" s="1537"/>
      <c r="AT14" s="1538"/>
      <c r="AU14" s="1520"/>
    </row>
    <row r="15" spans="2:47" ht="19.5" customHeight="1">
      <c r="B15" s="1521" t="s">
        <v>507</v>
      </c>
      <c r="C15" s="1523" t="s">
        <v>413</v>
      </c>
      <c r="D15" s="1524"/>
      <c r="E15" s="1524"/>
      <c r="F15" s="1524"/>
      <c r="G15" s="1524"/>
      <c r="H15" s="1524"/>
      <c r="I15" s="1524"/>
      <c r="J15" s="1524"/>
      <c r="K15" s="1524"/>
      <c r="L15" s="1525"/>
      <c r="M15" s="486"/>
      <c r="N15" s="484">
        <f>IF(M16="","",IF(M16-O16&gt;0,"○",IF(M16-O16=0,"△","●")))</f>
      </c>
      <c r="O15" s="485"/>
      <c r="P15" s="486"/>
      <c r="Q15" s="484">
        <f>IF(P16="","",IF(P16-R16&gt;0,"○",IF(P16-R16=0,"△","●")))</f>
      </c>
      <c r="R15" s="485"/>
      <c r="S15" s="486"/>
      <c r="T15" s="484">
        <f>IF(S16="","",IF(S16-U16&gt;0,"○",IF(S16-U16=0,"△","●")))</f>
      </c>
      <c r="U15" s="485"/>
      <c r="V15" s="486"/>
      <c r="W15" s="484">
        <f>IF(V16="","",IF(V16-X16&gt;0,"○",IF(V16-X16=0,"△","●")))</f>
      </c>
      <c r="X15" s="485"/>
      <c r="Y15" s="486"/>
      <c r="Z15" s="484">
        <f>IF(Y16="","",IF(Y16-AA16&gt;0,"○",IF(Y16-AA16=0,"△","●")))</f>
      </c>
      <c r="AA15" s="485"/>
      <c r="AB15" s="494"/>
      <c r="AC15" s="495"/>
      <c r="AD15" s="496"/>
      <c r="AE15" s="486"/>
      <c r="AF15" s="484">
        <f>IF(ISBLANK(AE16),"",IF(AE16-AG16&gt;0,"○",IF(AE16-AG16=0,"△","●")))</f>
      </c>
      <c r="AG15" s="485"/>
      <c r="AH15" s="486"/>
      <c r="AI15" s="484">
        <f>IF(ISBLANK(AH16),"",IF(AH16-AJ16&gt;0,"○",IF(AH16-AJ16=0,"△","●")))</f>
      </c>
      <c r="AJ15" s="485"/>
      <c r="AK15" s="1529">
        <f>COUNTIF(M15:AJ15,"○")*3+COUNTIF(M15:AJ15,"△")*1</f>
        <v>0</v>
      </c>
      <c r="AL15" s="1530"/>
      <c r="AM15" s="1543">
        <f>AD6+AD8+AD10+AD12+AD14+AE16+AH16</f>
        <v>0</v>
      </c>
      <c r="AN15" s="1544"/>
      <c r="AO15" s="1512">
        <f>AB6+AB8+AB10+AB12+AB14+AG16+AJ16</f>
        <v>0</v>
      </c>
      <c r="AP15" s="1513"/>
      <c r="AQ15" s="1512">
        <f>AM15-AO15</f>
        <v>0</v>
      </c>
      <c r="AR15" s="1513"/>
      <c r="AS15" s="1535">
        <f>RANK(AU15,$AU$5:$AU$20)</f>
        <v>1</v>
      </c>
      <c r="AT15" s="1536"/>
      <c r="AU15" s="1520">
        <f>AK15*10^9+AQ15*10^6+AM15*10^3-AO15</f>
        <v>0</v>
      </c>
    </row>
    <row r="16" spans="2:47" ht="19.5" customHeight="1">
      <c r="B16" s="1539"/>
      <c r="C16" s="1540"/>
      <c r="D16" s="1541"/>
      <c r="E16" s="1541"/>
      <c r="F16" s="1541"/>
      <c r="G16" s="1541"/>
      <c r="H16" s="1541"/>
      <c r="I16" s="1541"/>
      <c r="J16" s="1541"/>
      <c r="K16" s="1541"/>
      <c r="L16" s="1542"/>
      <c r="M16" s="488">
        <f>IF(AD6="","",AD6)</f>
      </c>
      <c r="N16" s="489" t="s">
        <v>502</v>
      </c>
      <c r="O16" s="490">
        <f>IF(AB6="","",AB6)</f>
      </c>
      <c r="P16" s="497">
        <f>IF(AD8="","",AD8)</f>
      </c>
      <c r="Q16" s="489" t="s">
        <v>502</v>
      </c>
      <c r="R16" s="490">
        <f>IF(AB8="","",AB8)</f>
      </c>
      <c r="S16" s="497">
        <f>IF(AD10="","",AD10)</f>
      </c>
      <c r="T16" s="489" t="s">
        <v>502</v>
      </c>
      <c r="U16" s="490">
        <f>IF(AB10="","",AB10)</f>
      </c>
      <c r="V16" s="497">
        <f>IF(AD12="","",AD12)</f>
      </c>
      <c r="W16" s="489" t="s">
        <v>502</v>
      </c>
      <c r="X16" s="490">
        <f>IF(AB12="","",AB12)</f>
      </c>
      <c r="Y16" s="497">
        <f>IF(AD14="","",AD14)</f>
      </c>
      <c r="Z16" s="489" t="s">
        <v>502</v>
      </c>
      <c r="AA16" s="490">
        <f>IF(AB14="","",AB14)</f>
      </c>
      <c r="AB16" s="497"/>
      <c r="AC16" s="489"/>
      <c r="AD16" s="490"/>
      <c r="AE16" s="491"/>
      <c r="AF16" s="489" t="s">
        <v>502</v>
      </c>
      <c r="AG16" s="492"/>
      <c r="AH16" s="491"/>
      <c r="AI16" s="489" t="s">
        <v>502</v>
      </c>
      <c r="AJ16" s="492"/>
      <c r="AK16" s="1529"/>
      <c r="AL16" s="1530"/>
      <c r="AM16" s="1533"/>
      <c r="AN16" s="1534"/>
      <c r="AO16" s="1533"/>
      <c r="AP16" s="1534"/>
      <c r="AQ16" s="1533"/>
      <c r="AR16" s="1534"/>
      <c r="AS16" s="1537"/>
      <c r="AT16" s="1538"/>
      <c r="AU16" s="1520"/>
    </row>
    <row r="17" spans="2:47" ht="19.5" customHeight="1">
      <c r="B17" s="1521" t="s">
        <v>508</v>
      </c>
      <c r="C17" s="1523" t="s">
        <v>411</v>
      </c>
      <c r="D17" s="1524"/>
      <c r="E17" s="1524"/>
      <c r="F17" s="1524"/>
      <c r="G17" s="1524"/>
      <c r="H17" s="1524"/>
      <c r="I17" s="1524"/>
      <c r="J17" s="1524"/>
      <c r="K17" s="1524"/>
      <c r="L17" s="1525"/>
      <c r="M17" s="486"/>
      <c r="N17" s="484">
        <f>IF(M18="","",IF(M18-O18&gt;0,"○",IF(M18-O18=0,"△","●")))</f>
      </c>
      <c r="O17" s="485"/>
      <c r="P17" s="486"/>
      <c r="Q17" s="484">
        <f>IF(P18="","",IF(P18-R18&gt;0,"○",IF(P18-R18=0,"△","●")))</f>
      </c>
      <c r="R17" s="485"/>
      <c r="S17" s="486"/>
      <c r="T17" s="484">
        <f>IF(S18="","",IF(S18-U18&gt;0,"○",IF(S18-U18=0,"△","●")))</f>
      </c>
      <c r="U17" s="485"/>
      <c r="V17" s="486"/>
      <c r="W17" s="484">
        <f>IF(V18="","",IF(V18-X18&gt;0,"○",IF(V18-X18=0,"△","●")))</f>
      </c>
      <c r="X17" s="485"/>
      <c r="Y17" s="486"/>
      <c r="Z17" s="484">
        <f>IF(Y18="","",IF(Y18-AA18&gt;0,"○",IF(Y18-AA18=0,"△","●")))</f>
      </c>
      <c r="AA17" s="485"/>
      <c r="AB17" s="486"/>
      <c r="AC17" s="484">
        <f>IF(AB18="","",IF(AB18-AD18&gt;0,"○",IF(AB18-AD18=0,"△","●")))</f>
      </c>
      <c r="AD17" s="485"/>
      <c r="AE17" s="494"/>
      <c r="AF17" s="495"/>
      <c r="AG17" s="496"/>
      <c r="AH17" s="486"/>
      <c r="AI17" s="484">
        <f>IF(ISBLANK(AH18),"",IF(AH18-AJ18&gt;0,"○",IF(AH18-AJ18=0,"△","●")))</f>
      </c>
      <c r="AJ17" s="485"/>
      <c r="AK17" s="1529">
        <f>COUNTIF(M17:AJ17,"○")*3+COUNTIF(M17:AJ17,"△")*1</f>
        <v>0</v>
      </c>
      <c r="AL17" s="1530"/>
      <c r="AM17" s="1543">
        <f>AG6+AG8+AG10+AG12+AG14+AG16+AH18</f>
        <v>0</v>
      </c>
      <c r="AN17" s="1544"/>
      <c r="AO17" s="1512">
        <f>AE6+AE8+AE10+AE12+AE14+AE16+AJ18</f>
        <v>0</v>
      </c>
      <c r="AP17" s="1513"/>
      <c r="AQ17" s="1512">
        <f>AM17-AO17</f>
        <v>0</v>
      </c>
      <c r="AR17" s="1513"/>
      <c r="AS17" s="1535">
        <f>RANK(AU17,$AU$5:$AU$20)</f>
        <v>1</v>
      </c>
      <c r="AT17" s="1536"/>
      <c r="AU17" s="1520">
        <f>AK17*10^9+AQ17*10^6+AM17*10^3-AO17</f>
        <v>0</v>
      </c>
    </row>
    <row r="18" spans="2:47" ht="19.5" customHeight="1">
      <c r="B18" s="1539"/>
      <c r="C18" s="1540"/>
      <c r="D18" s="1541"/>
      <c r="E18" s="1541"/>
      <c r="F18" s="1541"/>
      <c r="G18" s="1541"/>
      <c r="H18" s="1541"/>
      <c r="I18" s="1541"/>
      <c r="J18" s="1541"/>
      <c r="K18" s="1541"/>
      <c r="L18" s="1542"/>
      <c r="M18" s="488">
        <f>IF(AG6="","",AG6)</f>
      </c>
      <c r="N18" s="489" t="s">
        <v>502</v>
      </c>
      <c r="O18" s="490">
        <f>IF(AE6="","",AE6)</f>
      </c>
      <c r="P18" s="497">
        <f>IF(AG8="","",AG8)</f>
      </c>
      <c r="Q18" s="489" t="s">
        <v>502</v>
      </c>
      <c r="R18" s="490">
        <f>IF(AE8="","",AE8)</f>
      </c>
      <c r="S18" s="497">
        <f>IF(AG10="","",AG10)</f>
      </c>
      <c r="T18" s="489" t="s">
        <v>502</v>
      </c>
      <c r="U18" s="490">
        <f>IF(AE10="","",AE10)</f>
      </c>
      <c r="V18" s="497">
        <f>IF(AG12="","",AG12)</f>
      </c>
      <c r="W18" s="489" t="s">
        <v>502</v>
      </c>
      <c r="X18" s="490">
        <f>IF(AE12="","",AE12)</f>
      </c>
      <c r="Y18" s="497">
        <f>IF(AG14="","",AG14)</f>
      </c>
      <c r="Z18" s="489" t="s">
        <v>502</v>
      </c>
      <c r="AA18" s="490">
        <f>IF(AE14="","",AE14)</f>
      </c>
      <c r="AB18" s="497">
        <f>IF(AG16="","",AG16)</f>
      </c>
      <c r="AC18" s="489" t="s">
        <v>502</v>
      </c>
      <c r="AD18" s="490">
        <f>IF(AE16="","",AE16)</f>
      </c>
      <c r="AE18" s="497"/>
      <c r="AF18" s="489"/>
      <c r="AG18" s="490"/>
      <c r="AH18" s="491"/>
      <c r="AI18" s="489" t="s">
        <v>502</v>
      </c>
      <c r="AJ18" s="492"/>
      <c r="AK18" s="1529"/>
      <c r="AL18" s="1530"/>
      <c r="AM18" s="1533"/>
      <c r="AN18" s="1534"/>
      <c r="AO18" s="1533"/>
      <c r="AP18" s="1534"/>
      <c r="AQ18" s="1533"/>
      <c r="AR18" s="1534"/>
      <c r="AS18" s="1537"/>
      <c r="AT18" s="1538"/>
      <c r="AU18" s="1520"/>
    </row>
    <row r="19" spans="2:47" ht="19.5" customHeight="1">
      <c r="B19" s="1521" t="s">
        <v>509</v>
      </c>
      <c r="C19" s="1523" t="s">
        <v>409</v>
      </c>
      <c r="D19" s="1524"/>
      <c r="E19" s="1524"/>
      <c r="F19" s="1524"/>
      <c r="G19" s="1524"/>
      <c r="H19" s="1524"/>
      <c r="I19" s="1524"/>
      <c r="J19" s="1524"/>
      <c r="K19" s="1524"/>
      <c r="L19" s="1525"/>
      <c r="M19" s="486"/>
      <c r="N19" s="484"/>
      <c r="O19" s="485"/>
      <c r="P19" s="486"/>
      <c r="Q19" s="484">
        <f>IF(P20="","",IF(P20-R20&gt;0,"○",IF(P20-R20=0,"△","●")))</f>
      </c>
      <c r="R19" s="485"/>
      <c r="S19" s="486"/>
      <c r="T19" s="484">
        <f>IF(S20="","",IF(S20-U20&gt;0,"○",IF(S20-U20=0,"△","●")))</f>
      </c>
      <c r="U19" s="485"/>
      <c r="V19" s="486"/>
      <c r="W19" s="484">
        <f>IF(V20="","",IF(V20-X20&gt;0,"○",IF(V20-X20=0,"△","●")))</f>
      </c>
      <c r="X19" s="485"/>
      <c r="Y19" s="486"/>
      <c r="Z19" s="484">
        <f>IF(Y20="","",IF(Y20-AA20&gt;0,"○",IF(Y20-AA20=0,"△","●")))</f>
      </c>
      <c r="AA19" s="485"/>
      <c r="AB19" s="486"/>
      <c r="AC19" s="484">
        <f>IF(AB20="","",IF(AB20-AD20&gt;0,"○",IF(AB20-AD20=0,"△","●")))</f>
      </c>
      <c r="AD19" s="485"/>
      <c r="AE19" s="486"/>
      <c r="AF19" s="484">
        <f>IF(AE20="","",IF(AE20-AG20&gt;0,"○",IF(AE20-AG20=0,"△","●")))</f>
      </c>
      <c r="AG19" s="485"/>
      <c r="AH19" s="494"/>
      <c r="AI19" s="495"/>
      <c r="AJ19" s="496"/>
      <c r="AK19" s="1529">
        <f>COUNTIF(M19:AJ19,"○")*3+COUNTIF(M19:AJ19,"△")*1</f>
        <v>0</v>
      </c>
      <c r="AL19" s="1530"/>
      <c r="AM19" s="1512">
        <f>AJ6+AJ8+AJ10+AJ12+AJ14+AJ16+AJ18</f>
        <v>0</v>
      </c>
      <c r="AN19" s="1513"/>
      <c r="AO19" s="1512">
        <f>AH6+AH8+AH10+AH12+AH14+AH16+AH18</f>
        <v>0</v>
      </c>
      <c r="AP19" s="1513"/>
      <c r="AQ19" s="1512">
        <f>AM19-AO19</f>
        <v>0</v>
      </c>
      <c r="AR19" s="1513"/>
      <c r="AS19" s="1516">
        <f>RANK(AU19,$AU$5:$AU$20)</f>
        <v>1</v>
      </c>
      <c r="AT19" s="1517"/>
      <c r="AU19" s="1520">
        <f>AK19*10^9+AQ19*10^6+AM19*10^3-AO19</f>
        <v>0</v>
      </c>
    </row>
    <row r="20" spans="2:47" ht="19.5" customHeight="1" thickBot="1">
      <c r="B20" s="1522"/>
      <c r="C20" s="1526"/>
      <c r="D20" s="1527"/>
      <c r="E20" s="1527"/>
      <c r="F20" s="1527"/>
      <c r="G20" s="1527"/>
      <c r="H20" s="1527"/>
      <c r="I20" s="1527"/>
      <c r="J20" s="1527"/>
      <c r="K20" s="1527"/>
      <c r="L20" s="1528"/>
      <c r="M20" s="498">
        <f>IF(AJ6="","",AJ6)</f>
      </c>
      <c r="N20" s="499" t="s">
        <v>502</v>
      </c>
      <c r="O20" s="500">
        <f>IF(AH6="","",AH6)</f>
      </c>
      <c r="P20" s="498"/>
      <c r="Q20" s="499" t="s">
        <v>502</v>
      </c>
      <c r="R20" s="500">
        <f>IF(AH8="","",AH8)</f>
      </c>
      <c r="S20" s="498">
        <f>IF(AJ10="","",AJ10)</f>
      </c>
      <c r="T20" s="499" t="s">
        <v>502</v>
      </c>
      <c r="U20" s="500">
        <f>IF(AH10="","",AH10)</f>
      </c>
      <c r="V20" s="498">
        <f>IF(AJ12="","",AJ12)</f>
      </c>
      <c r="W20" s="499" t="s">
        <v>502</v>
      </c>
      <c r="X20" s="500">
        <f>IF(AH12="","",AH12)</f>
      </c>
      <c r="Y20" s="498">
        <f>IF(AJ14="","",AJ14)</f>
      </c>
      <c r="Z20" s="499" t="s">
        <v>502</v>
      </c>
      <c r="AA20" s="500">
        <f>IF(AH14="","",AH14)</f>
      </c>
      <c r="AB20" s="498">
        <f>IF(AJ16="","",AJ16)</f>
      </c>
      <c r="AC20" s="499" t="s">
        <v>502</v>
      </c>
      <c r="AD20" s="500">
        <f>IF(AH16="","",AH16)</f>
      </c>
      <c r="AE20" s="498">
        <f>IF(AJ18="","",AJ18)</f>
      </c>
      <c r="AF20" s="499" t="s">
        <v>502</v>
      </c>
      <c r="AG20" s="500">
        <f>IF(AH18="","",AH18)</f>
      </c>
      <c r="AH20" s="498"/>
      <c r="AI20" s="499"/>
      <c r="AJ20" s="500"/>
      <c r="AK20" s="1531"/>
      <c r="AL20" s="1532"/>
      <c r="AM20" s="1514"/>
      <c r="AN20" s="1515"/>
      <c r="AO20" s="1514"/>
      <c r="AP20" s="1515"/>
      <c r="AQ20" s="1514"/>
      <c r="AR20" s="1515"/>
      <c r="AS20" s="1518"/>
      <c r="AT20" s="1519"/>
      <c r="AU20" s="1520"/>
    </row>
    <row r="21" spans="2:47" ht="19.5" customHeight="1">
      <c r="B21" s="501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3"/>
      <c r="N21" s="501"/>
      <c r="O21" s="503"/>
      <c r="P21" s="503"/>
      <c r="Q21" s="501"/>
      <c r="R21" s="503"/>
      <c r="S21" s="503"/>
      <c r="T21" s="501"/>
      <c r="U21" s="503"/>
      <c r="V21" s="503"/>
      <c r="W21" s="501"/>
      <c r="X21" s="503"/>
      <c r="Y21" s="503"/>
      <c r="Z21" s="501"/>
      <c r="AA21" s="503"/>
      <c r="AB21" s="503"/>
      <c r="AC21" s="501"/>
      <c r="AD21" s="503"/>
      <c r="AE21" s="503"/>
      <c r="AF21" s="501"/>
      <c r="AG21" s="503"/>
      <c r="AH21" s="503"/>
      <c r="AI21" s="501"/>
      <c r="AJ21" s="503"/>
      <c r="AK21" s="504"/>
      <c r="AL21" s="504"/>
      <c r="AM21" s="505"/>
      <c r="AN21" s="505"/>
      <c r="AO21" s="505"/>
      <c r="AP21" s="505"/>
      <c r="AQ21" s="505"/>
      <c r="AR21" s="505"/>
      <c r="AS21" s="504"/>
      <c r="AT21" s="504"/>
      <c r="AU21" s="487"/>
    </row>
    <row r="22" ht="19.5" customHeight="1"/>
    <row r="23" spans="14:17" ht="13.5">
      <c r="N23"/>
      <c r="O23"/>
      <c r="P23"/>
      <c r="Q23"/>
    </row>
  </sheetData>
  <mergeCells count="84">
    <mergeCell ref="AO19:AP20"/>
    <mergeCell ref="AQ19:AR20"/>
    <mergeCell ref="AS19:AT20"/>
    <mergeCell ref="AU19:AU20"/>
    <mergeCell ref="B19:B20"/>
    <mergeCell ref="C19:L20"/>
    <mergeCell ref="AK19:AL20"/>
    <mergeCell ref="AM19:AN20"/>
    <mergeCell ref="AO17:AP18"/>
    <mergeCell ref="AQ17:AR18"/>
    <mergeCell ref="AS17:AT18"/>
    <mergeCell ref="AU17:AU18"/>
    <mergeCell ref="B17:B18"/>
    <mergeCell ref="C17:L18"/>
    <mergeCell ref="AK17:AL18"/>
    <mergeCell ref="AM17:AN18"/>
    <mergeCell ref="AO15:AP16"/>
    <mergeCell ref="AQ15:AR16"/>
    <mergeCell ref="AS15:AT16"/>
    <mergeCell ref="AU15:AU16"/>
    <mergeCell ref="B15:B16"/>
    <mergeCell ref="C15:L16"/>
    <mergeCell ref="AK15:AL16"/>
    <mergeCell ref="AM15:AN16"/>
    <mergeCell ref="AO13:AP14"/>
    <mergeCell ref="AQ13:AR14"/>
    <mergeCell ref="AS13:AT14"/>
    <mergeCell ref="AU13:AU14"/>
    <mergeCell ref="B13:B14"/>
    <mergeCell ref="C13:L14"/>
    <mergeCell ref="AK13:AL14"/>
    <mergeCell ref="AM13:AN14"/>
    <mergeCell ref="AO11:AP12"/>
    <mergeCell ref="AQ11:AR12"/>
    <mergeCell ref="AS11:AT12"/>
    <mergeCell ref="AU11:AU12"/>
    <mergeCell ref="B11:B12"/>
    <mergeCell ref="C11:L12"/>
    <mergeCell ref="AK11:AL12"/>
    <mergeCell ref="AM11:AN12"/>
    <mergeCell ref="AO9:AP10"/>
    <mergeCell ref="AQ9:AR10"/>
    <mergeCell ref="AS9:AT10"/>
    <mergeCell ref="AU9:AU10"/>
    <mergeCell ref="B9:B10"/>
    <mergeCell ref="C9:L10"/>
    <mergeCell ref="AK9:AL10"/>
    <mergeCell ref="AM9:AN10"/>
    <mergeCell ref="AU5:AU6"/>
    <mergeCell ref="B7:B8"/>
    <mergeCell ref="C7:L8"/>
    <mergeCell ref="AK7:AL8"/>
    <mergeCell ref="AM7:AN8"/>
    <mergeCell ref="AO7:AP8"/>
    <mergeCell ref="AQ7:AR8"/>
    <mergeCell ref="AS7:AT8"/>
    <mergeCell ref="AU7:AU8"/>
    <mergeCell ref="AO5:AP6"/>
    <mergeCell ref="AQ5:AR6"/>
    <mergeCell ref="AS5:AT6"/>
    <mergeCell ref="AK4:AL4"/>
    <mergeCell ref="AM4:AN4"/>
    <mergeCell ref="B5:B6"/>
    <mergeCell ref="C5:L6"/>
    <mergeCell ref="AK5:AL6"/>
    <mergeCell ref="AM5:AN6"/>
    <mergeCell ref="V4:X4"/>
    <mergeCell ref="Y4:AA4"/>
    <mergeCell ref="AB4:AD4"/>
    <mergeCell ref="AS4:AT4"/>
    <mergeCell ref="AE4:AG4"/>
    <mergeCell ref="AH4:AJ4"/>
    <mergeCell ref="AO4:AP4"/>
    <mergeCell ref="AQ4:AR4"/>
    <mergeCell ref="B4:L4"/>
    <mergeCell ref="M4:O4"/>
    <mergeCell ref="P4:R4"/>
    <mergeCell ref="S4:U4"/>
    <mergeCell ref="B3:AT3"/>
    <mergeCell ref="B1:AT1"/>
    <mergeCell ref="S2:AD2"/>
    <mergeCell ref="AE2:AF2"/>
    <mergeCell ref="AG2:AJ2"/>
    <mergeCell ref="AK2:AO2"/>
  </mergeCells>
  <conditionalFormatting sqref="M4:AJ4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B1:AR21"/>
  <sheetViews>
    <sheetView view="pageBreakPreview" zoomScale="60" zoomScaleNormal="75" workbookViewId="0" topLeftCell="A1">
      <selection activeCell="C5" sqref="C5:L18"/>
    </sheetView>
  </sheetViews>
  <sheetFormatPr defaultColWidth="9.00390625" defaultRowHeight="13.5"/>
  <cols>
    <col min="1" max="1" width="3.50390625" style="481" customWidth="1"/>
    <col min="2" max="2" width="6.625" style="481" customWidth="1"/>
    <col min="3" max="12" width="1.625" style="481" customWidth="1"/>
    <col min="13" max="33" width="3.625" style="481" customWidth="1"/>
    <col min="34" max="35" width="2.625" style="481" customWidth="1"/>
    <col min="36" max="37" width="3.125" style="481" customWidth="1"/>
    <col min="38" max="41" width="2.625" style="481" customWidth="1"/>
    <col min="42" max="43" width="2.875" style="481" customWidth="1"/>
    <col min="44" max="44" width="13.75390625" style="481" customWidth="1"/>
    <col min="45" max="45" width="2.875" style="481" customWidth="1"/>
    <col min="46" max="16384" width="9.00390625" style="481" customWidth="1"/>
  </cols>
  <sheetData>
    <row r="1" spans="2:43" ht="94.5">
      <c r="B1" s="1566" t="s">
        <v>457</v>
      </c>
      <c r="C1" s="1566"/>
      <c r="D1" s="1566"/>
      <c r="E1" s="1566"/>
      <c r="F1" s="1566"/>
      <c r="G1" s="1566"/>
      <c r="H1" s="1566"/>
      <c r="I1" s="1566"/>
      <c r="J1" s="1566"/>
      <c r="K1" s="1566"/>
      <c r="L1" s="1566"/>
      <c r="M1" s="1566"/>
      <c r="N1" s="1566"/>
      <c r="O1" s="1566"/>
      <c r="P1" s="1566"/>
      <c r="Q1" s="1566"/>
      <c r="R1" s="1566"/>
      <c r="S1" s="1566"/>
      <c r="T1" s="1566"/>
      <c r="U1" s="1566"/>
      <c r="V1" s="1566"/>
      <c r="W1" s="1566"/>
      <c r="X1" s="1566"/>
      <c r="Y1" s="1566"/>
      <c r="Z1" s="1566"/>
      <c r="AA1" s="1566"/>
      <c r="AB1" s="1566"/>
      <c r="AC1" s="1566"/>
      <c r="AD1" s="1566"/>
      <c r="AE1" s="1566"/>
      <c r="AF1" s="1566"/>
      <c r="AG1" s="1566"/>
      <c r="AH1" s="1566"/>
      <c r="AI1" s="1566"/>
      <c r="AJ1" s="1566"/>
      <c r="AK1" s="1566"/>
      <c r="AL1" s="1566"/>
      <c r="AM1" s="1566"/>
      <c r="AN1" s="1566"/>
      <c r="AO1" s="1566"/>
      <c r="AP1" s="1566"/>
      <c r="AQ1" s="1566"/>
    </row>
    <row r="2" spans="3:43" ht="49.5" customHeight="1" thickBot="1"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1567">
        <f ca="1">TODAY()</f>
        <v>39552</v>
      </c>
      <c r="T2" s="1567"/>
      <c r="U2" s="1567"/>
      <c r="V2" s="1567"/>
      <c r="W2" s="1567"/>
      <c r="X2" s="1567"/>
      <c r="Y2" s="1567"/>
      <c r="Z2" s="1567"/>
      <c r="AA2" s="1567"/>
      <c r="AB2" s="1567"/>
      <c r="AC2" s="1567"/>
      <c r="AD2" s="1567"/>
      <c r="AE2" s="1568" t="s">
        <v>458</v>
      </c>
      <c r="AF2" s="1568"/>
      <c r="AG2" s="1569" t="s">
        <v>459</v>
      </c>
      <c r="AH2" s="1569"/>
      <c r="AI2" s="1569"/>
      <c r="AJ2" s="1569"/>
      <c r="AK2" s="1569"/>
      <c r="AL2" s="1569"/>
      <c r="AM2" s="1570" t="s">
        <v>460</v>
      </c>
      <c r="AN2" s="1570"/>
      <c r="AO2" s="1570"/>
      <c r="AP2" s="1570"/>
      <c r="AQ2" s="1570"/>
    </row>
    <row r="3" spans="2:43" ht="52.5" customHeight="1" thickBot="1">
      <c r="B3" s="1563" t="s">
        <v>520</v>
      </c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  <c r="Q3" s="1564"/>
      <c r="R3" s="1564"/>
      <c r="S3" s="1564"/>
      <c r="T3" s="1564"/>
      <c r="U3" s="1564"/>
      <c r="V3" s="1564"/>
      <c r="W3" s="1564"/>
      <c r="X3" s="1564"/>
      <c r="Y3" s="1564"/>
      <c r="Z3" s="1564"/>
      <c r="AA3" s="1564"/>
      <c r="AB3" s="1564"/>
      <c r="AC3" s="1564"/>
      <c r="AD3" s="1564"/>
      <c r="AE3" s="1564"/>
      <c r="AF3" s="1564"/>
      <c r="AG3" s="1564"/>
      <c r="AH3" s="1564"/>
      <c r="AI3" s="1564"/>
      <c r="AJ3" s="1564"/>
      <c r="AK3" s="1564"/>
      <c r="AL3" s="1564"/>
      <c r="AM3" s="1564"/>
      <c r="AN3" s="1564"/>
      <c r="AO3" s="1564"/>
      <c r="AP3" s="1564"/>
      <c r="AQ3" s="1565"/>
    </row>
    <row r="4" spans="2:43" ht="49.5" customHeight="1" thickBot="1">
      <c r="B4" s="1557" t="s">
        <v>461</v>
      </c>
      <c r="C4" s="1558"/>
      <c r="D4" s="1558"/>
      <c r="E4" s="1558"/>
      <c r="F4" s="1558"/>
      <c r="G4" s="1558"/>
      <c r="H4" s="1558"/>
      <c r="I4" s="1558"/>
      <c r="J4" s="1558"/>
      <c r="K4" s="1558"/>
      <c r="L4" s="1559"/>
      <c r="M4" s="1560" t="str">
        <f>C5</f>
        <v>専北S</v>
      </c>
      <c r="N4" s="1561"/>
      <c r="O4" s="1562"/>
      <c r="P4" s="1550" t="str">
        <f>C7</f>
        <v>関二</v>
      </c>
      <c r="Q4" s="1551"/>
      <c r="R4" s="1552"/>
      <c r="S4" s="1550" t="str">
        <f>C9</f>
        <v>盛附</v>
      </c>
      <c r="T4" s="1551"/>
      <c r="U4" s="1552"/>
      <c r="V4" s="1550" t="str">
        <f>C11</f>
        <v>盛四S</v>
      </c>
      <c r="W4" s="1551"/>
      <c r="X4" s="1552"/>
      <c r="Y4" s="1550" t="str">
        <f>C13</f>
        <v>福岡</v>
      </c>
      <c r="Z4" s="1551"/>
      <c r="AA4" s="1552"/>
      <c r="AB4" s="1550" t="str">
        <f>C15</f>
        <v>岩手</v>
      </c>
      <c r="AC4" s="1551"/>
      <c r="AD4" s="1552"/>
      <c r="AE4" s="1550" t="str">
        <f>C17</f>
        <v>青雲</v>
      </c>
      <c r="AF4" s="1551"/>
      <c r="AG4" s="1552"/>
      <c r="AH4" s="1545" t="s">
        <v>462</v>
      </c>
      <c r="AI4" s="1545"/>
      <c r="AJ4" s="1545" t="s">
        <v>463</v>
      </c>
      <c r="AK4" s="1545"/>
      <c r="AL4" s="1545" t="s">
        <v>464</v>
      </c>
      <c r="AM4" s="1545"/>
      <c r="AN4" s="1555" t="s">
        <v>465</v>
      </c>
      <c r="AO4" s="1556"/>
      <c r="AP4" s="1553" t="s">
        <v>466</v>
      </c>
      <c r="AQ4" s="1554"/>
    </row>
    <row r="5" spans="2:44" ht="19.5" customHeight="1">
      <c r="B5" s="1546" t="s">
        <v>512</v>
      </c>
      <c r="C5" s="1547" t="s">
        <v>416</v>
      </c>
      <c r="D5" s="1548"/>
      <c r="E5" s="1548"/>
      <c r="F5" s="1548"/>
      <c r="G5" s="1548"/>
      <c r="H5" s="1548"/>
      <c r="I5" s="1548"/>
      <c r="J5" s="1548"/>
      <c r="K5" s="1548"/>
      <c r="L5" s="1549"/>
      <c r="M5" s="483"/>
      <c r="N5" s="484"/>
      <c r="O5" s="485"/>
      <c r="P5" s="486"/>
      <c r="Q5" s="484">
        <f>IF(ISBLANK(P6),"",IF(P6-R6&gt;0,"○",IF(P6-R6=0,"△","●")))</f>
      </c>
      <c r="R5" s="485"/>
      <c r="S5" s="486"/>
      <c r="T5" s="484">
        <f>IF(ISBLANK(S6),"",IF(S6-U6&gt;0,"○",IF(S6-U6=0,"△","●")))</f>
      </c>
      <c r="U5" s="485"/>
      <c r="V5" s="486"/>
      <c r="W5" s="484">
        <f>IF(ISBLANK(V6),"",IF(V6-X6&gt;0,"○",IF(V6-X6=0,"△","●")))</f>
      </c>
      <c r="X5" s="485"/>
      <c r="Y5" s="486"/>
      <c r="Z5" s="484">
        <f>IF(ISBLANK(Y6),"",IF(Y6-AA6&gt;0,"○",IF(Y6-AA6=0,"△","●")))</f>
      </c>
      <c r="AA5" s="485"/>
      <c r="AB5" s="486"/>
      <c r="AC5" s="484">
        <f>IF(ISBLANK(AB6),"",IF(AB6-AD6&gt;0,"○",IF(AB6-AD6=0,"△","●")))</f>
      </c>
      <c r="AD5" s="485"/>
      <c r="AE5" s="486"/>
      <c r="AF5" s="484">
        <f>IF(ISBLANK(AE6),"",IF(AE6-AG6&gt;0,"○",IF(AE6-AG6=0,"△","●")))</f>
      </c>
      <c r="AG5" s="485"/>
      <c r="AH5" s="1533">
        <f>COUNTIF(M5:AG5,"○")*3+COUNTIF(M5:AG5,"△")*1</f>
        <v>0</v>
      </c>
      <c r="AI5" s="1534"/>
      <c r="AJ5" s="1543">
        <f>P6+S6+V6+Y6+AB6+AE6</f>
        <v>0</v>
      </c>
      <c r="AK5" s="1544"/>
      <c r="AL5" s="1543">
        <f>R6+U6+X6+AA6+AD6+AG6</f>
        <v>0</v>
      </c>
      <c r="AM5" s="1544"/>
      <c r="AN5" s="1543">
        <f>AJ5-AL5</f>
        <v>0</v>
      </c>
      <c r="AO5" s="1544"/>
      <c r="AP5" s="1535">
        <f>RANK(AR5,$AR$5:$AR$18)</f>
        <v>1</v>
      </c>
      <c r="AQ5" s="1536"/>
      <c r="AR5" s="1520">
        <f>AH5*10^9+AN5*10^6+AJ5*10^3-AL5</f>
        <v>0</v>
      </c>
    </row>
    <row r="6" spans="2:44" ht="19.5" customHeight="1">
      <c r="B6" s="1539"/>
      <c r="C6" s="1540"/>
      <c r="D6" s="1541"/>
      <c r="E6" s="1541"/>
      <c r="F6" s="1541"/>
      <c r="G6" s="1541"/>
      <c r="H6" s="1541"/>
      <c r="I6" s="1541"/>
      <c r="J6" s="1541"/>
      <c r="K6" s="1541"/>
      <c r="L6" s="1542"/>
      <c r="M6" s="488"/>
      <c r="N6" s="489"/>
      <c r="O6" s="490"/>
      <c r="P6" s="491"/>
      <c r="Q6" s="489" t="s">
        <v>513</v>
      </c>
      <c r="R6" s="492"/>
      <c r="S6" s="491"/>
      <c r="T6" s="489" t="s">
        <v>513</v>
      </c>
      <c r="U6" s="492"/>
      <c r="V6" s="491"/>
      <c r="W6" s="489" t="s">
        <v>513</v>
      </c>
      <c r="X6" s="492"/>
      <c r="Y6" s="491"/>
      <c r="Z6" s="489" t="s">
        <v>513</v>
      </c>
      <c r="AA6" s="492"/>
      <c r="AB6" s="491"/>
      <c r="AC6" s="489" t="s">
        <v>513</v>
      </c>
      <c r="AD6" s="492"/>
      <c r="AE6" s="491"/>
      <c r="AF6" s="489" t="s">
        <v>513</v>
      </c>
      <c r="AG6" s="492"/>
      <c r="AH6" s="1529"/>
      <c r="AI6" s="1530"/>
      <c r="AJ6" s="1533"/>
      <c r="AK6" s="1534"/>
      <c r="AL6" s="1533"/>
      <c r="AM6" s="1534"/>
      <c r="AN6" s="1533"/>
      <c r="AO6" s="1534"/>
      <c r="AP6" s="1537"/>
      <c r="AQ6" s="1538"/>
      <c r="AR6" s="1520"/>
    </row>
    <row r="7" spans="2:44" ht="19.5" customHeight="1">
      <c r="B7" s="1521" t="s">
        <v>514</v>
      </c>
      <c r="C7" s="1523" t="s">
        <v>418</v>
      </c>
      <c r="D7" s="1524"/>
      <c r="E7" s="1524"/>
      <c r="F7" s="1524"/>
      <c r="G7" s="1524"/>
      <c r="H7" s="1524"/>
      <c r="I7" s="1524"/>
      <c r="J7" s="1524"/>
      <c r="K7" s="1524"/>
      <c r="L7" s="1525"/>
      <c r="M7" s="486"/>
      <c r="N7" s="484">
        <f>IF(M8="","",IF(M8-O8&gt;0,"○",IF(M8-O8=0,"△","●")))</f>
      </c>
      <c r="O7" s="493"/>
      <c r="P7" s="494"/>
      <c r="Q7" s="495"/>
      <c r="R7" s="496"/>
      <c r="S7" s="486"/>
      <c r="T7" s="484">
        <f>IF(ISBLANK(S8),"",IF(S8-U8&gt;0,"○",IF(S8-U8=0,"△","●")))</f>
      </c>
      <c r="U7" s="485"/>
      <c r="V7" s="486"/>
      <c r="W7" s="484">
        <f>IF(ISBLANK(V8),"",IF(V8-X8&gt;0,"○",IF(V8-X8=0,"△","●")))</f>
      </c>
      <c r="X7" s="485"/>
      <c r="Y7" s="486"/>
      <c r="Z7" s="484">
        <f>IF(ISBLANK(Y8),"",IF(Y8-AA8&gt;0,"○",IF(Y8-AA8=0,"△","●")))</f>
      </c>
      <c r="AA7" s="485"/>
      <c r="AB7" s="486"/>
      <c r="AC7" s="484">
        <f>IF(ISBLANK(AB8),"",IF(AB8-AD8&gt;0,"○",IF(AB8-AD8=0,"△","●")))</f>
      </c>
      <c r="AD7" s="485"/>
      <c r="AE7" s="486"/>
      <c r="AF7" s="484">
        <f>IF(ISBLANK(AE8),"",IF(AE8-AG8&gt;0,"○",IF(AE8-AG8=0,"△","●")))</f>
      </c>
      <c r="AG7" s="485"/>
      <c r="AH7" s="1529">
        <f>COUNTIF(M7:AG7,"○")*3+COUNTIF(M7:AG7,"△")*1</f>
        <v>0</v>
      </c>
      <c r="AI7" s="1530"/>
      <c r="AJ7" s="1543">
        <f>P8+S8+V8+Y8+AB8+AE8</f>
        <v>0</v>
      </c>
      <c r="AK7" s="1544"/>
      <c r="AL7" s="1512">
        <f>R8+U8+X8+AA8+AD8+AG8</f>
        <v>0</v>
      </c>
      <c r="AM7" s="1513"/>
      <c r="AN7" s="1512">
        <f>AJ7-AL7</f>
        <v>0</v>
      </c>
      <c r="AO7" s="1513"/>
      <c r="AP7" s="1535">
        <f>RANK(AR7,$AR$5:$AR$18)</f>
        <v>1</v>
      </c>
      <c r="AQ7" s="1536"/>
      <c r="AR7" s="1520">
        <f>AH7*10^9+AN7*10^6+AJ7*10^3-AL7</f>
        <v>0</v>
      </c>
    </row>
    <row r="8" spans="2:44" ht="19.5" customHeight="1">
      <c r="B8" s="1539"/>
      <c r="C8" s="1540"/>
      <c r="D8" s="1541"/>
      <c r="E8" s="1541"/>
      <c r="F8" s="1541"/>
      <c r="G8" s="1541"/>
      <c r="H8" s="1541"/>
      <c r="I8" s="1541"/>
      <c r="J8" s="1541"/>
      <c r="K8" s="1541"/>
      <c r="L8" s="1542"/>
      <c r="M8" s="488">
        <f>IF(R6="","",R6)</f>
      </c>
      <c r="N8" s="489" t="s">
        <v>513</v>
      </c>
      <c r="O8" s="490">
        <f>IF(P6="","",P6)</f>
      </c>
      <c r="P8" s="497"/>
      <c r="Q8" s="489"/>
      <c r="R8" s="490"/>
      <c r="S8" s="491"/>
      <c r="T8" s="489" t="s">
        <v>513</v>
      </c>
      <c r="U8" s="492"/>
      <c r="V8" s="491"/>
      <c r="W8" s="489" t="s">
        <v>513</v>
      </c>
      <c r="X8" s="492"/>
      <c r="Y8" s="491"/>
      <c r="Z8" s="489" t="s">
        <v>513</v>
      </c>
      <c r="AA8" s="492"/>
      <c r="AB8" s="491"/>
      <c r="AC8" s="489" t="s">
        <v>513</v>
      </c>
      <c r="AD8" s="492"/>
      <c r="AE8" s="491"/>
      <c r="AF8" s="489" t="s">
        <v>513</v>
      </c>
      <c r="AG8" s="492"/>
      <c r="AH8" s="1529"/>
      <c r="AI8" s="1530"/>
      <c r="AJ8" s="1533"/>
      <c r="AK8" s="1534"/>
      <c r="AL8" s="1533"/>
      <c r="AM8" s="1534"/>
      <c r="AN8" s="1533"/>
      <c r="AO8" s="1534"/>
      <c r="AP8" s="1537"/>
      <c r="AQ8" s="1538"/>
      <c r="AR8" s="1520"/>
    </row>
    <row r="9" spans="2:44" ht="19.5" customHeight="1">
      <c r="B9" s="1521" t="s">
        <v>515</v>
      </c>
      <c r="C9" s="1523" t="s">
        <v>420</v>
      </c>
      <c r="D9" s="1524"/>
      <c r="E9" s="1524"/>
      <c r="F9" s="1524"/>
      <c r="G9" s="1524"/>
      <c r="H9" s="1524"/>
      <c r="I9" s="1524"/>
      <c r="J9" s="1524"/>
      <c r="K9" s="1524"/>
      <c r="L9" s="1525"/>
      <c r="M9" s="486"/>
      <c r="N9" s="484">
        <f>IF(M10="","",IF(M10-O10&gt;0,"○",IF(M10-O10=0,"△","●")))</f>
      </c>
      <c r="O9" s="485"/>
      <c r="P9" s="486"/>
      <c r="Q9" s="484">
        <f>IF(P10="","",IF(P10-R10&gt;0,"○",IF(P10-R10=0,"△","●")))</f>
      </c>
      <c r="R9" s="485"/>
      <c r="S9" s="494"/>
      <c r="T9" s="495"/>
      <c r="U9" s="496"/>
      <c r="V9" s="486"/>
      <c r="W9" s="484">
        <f>IF(ISBLANK(V10),"",IF(V10-X10&gt;0,"○",IF(V10-X10=0,"△","●")))</f>
      </c>
      <c r="X9" s="485"/>
      <c r="Y9" s="486"/>
      <c r="Z9" s="484">
        <f>IF(ISBLANK(Y10),"",IF(Y10-AA10&gt;0,"○",IF(Y10-AA10=0,"△","●")))</f>
      </c>
      <c r="AA9" s="485"/>
      <c r="AB9" s="486"/>
      <c r="AC9" s="484">
        <f>IF(ISBLANK(AB10),"",IF(AB10-AD10&gt;0,"○",IF(AB10-AD10=0,"△","●")))</f>
      </c>
      <c r="AD9" s="485"/>
      <c r="AE9" s="486"/>
      <c r="AF9" s="484">
        <f>IF(ISBLANK(AE10),"",IF(AE10-AG10&gt;0,"○",IF(AE10-AG10=0,"△","●")))</f>
      </c>
      <c r="AG9" s="485"/>
      <c r="AH9" s="1529">
        <f>COUNTIF(M9:AG9,"○")*3+COUNTIF(M9:AG9,"△")*1</f>
        <v>0</v>
      </c>
      <c r="AI9" s="1530"/>
      <c r="AJ9" s="1512">
        <f>U6+U8+V10+Y10+AB10+AE10</f>
        <v>0</v>
      </c>
      <c r="AK9" s="1513"/>
      <c r="AL9" s="1512">
        <f>S6+S8+X10+AA10+AD10+AG10</f>
        <v>0</v>
      </c>
      <c r="AM9" s="1513"/>
      <c r="AN9" s="1512">
        <f>AJ9-AL9</f>
        <v>0</v>
      </c>
      <c r="AO9" s="1513"/>
      <c r="AP9" s="1535">
        <f>RANK(AR9,$AR$5:$AR$18)</f>
        <v>1</v>
      </c>
      <c r="AQ9" s="1536"/>
      <c r="AR9" s="1520">
        <f>AH9*10^9+AN9*10^6+AJ9*10^3-AL9</f>
        <v>0</v>
      </c>
    </row>
    <row r="10" spans="2:44" ht="19.5" customHeight="1">
      <c r="B10" s="1539"/>
      <c r="C10" s="1540"/>
      <c r="D10" s="1541"/>
      <c r="E10" s="1541"/>
      <c r="F10" s="1541"/>
      <c r="G10" s="1541"/>
      <c r="H10" s="1541"/>
      <c r="I10" s="1541"/>
      <c r="J10" s="1541"/>
      <c r="K10" s="1541"/>
      <c r="L10" s="1542"/>
      <c r="M10" s="488">
        <f>IF(U6="","",U6)</f>
      </c>
      <c r="N10" s="489" t="s">
        <v>513</v>
      </c>
      <c r="O10" s="490">
        <f>IF(S6="","",S6)</f>
      </c>
      <c r="P10" s="488">
        <f>IF(U8="","",U8)</f>
      </c>
      <c r="Q10" s="489" t="s">
        <v>513</v>
      </c>
      <c r="R10" s="490">
        <f>IF(S8="","",S8)</f>
      </c>
      <c r="S10" s="497"/>
      <c r="T10" s="489"/>
      <c r="U10" s="490"/>
      <c r="V10" s="491"/>
      <c r="W10" s="489" t="s">
        <v>513</v>
      </c>
      <c r="X10" s="492"/>
      <c r="Y10" s="491"/>
      <c r="Z10" s="489" t="s">
        <v>513</v>
      </c>
      <c r="AA10" s="492"/>
      <c r="AB10" s="491"/>
      <c r="AC10" s="489" t="s">
        <v>513</v>
      </c>
      <c r="AD10" s="492"/>
      <c r="AE10" s="491"/>
      <c r="AF10" s="489" t="s">
        <v>513</v>
      </c>
      <c r="AG10" s="492"/>
      <c r="AH10" s="1529"/>
      <c r="AI10" s="1530"/>
      <c r="AJ10" s="1533"/>
      <c r="AK10" s="1534"/>
      <c r="AL10" s="1533"/>
      <c r="AM10" s="1534"/>
      <c r="AN10" s="1533"/>
      <c r="AO10" s="1534"/>
      <c r="AP10" s="1537"/>
      <c r="AQ10" s="1538"/>
      <c r="AR10" s="1520"/>
    </row>
    <row r="11" spans="2:44" ht="19.5" customHeight="1">
      <c r="B11" s="1521" t="s">
        <v>516</v>
      </c>
      <c r="C11" s="1523" t="s">
        <v>422</v>
      </c>
      <c r="D11" s="1524"/>
      <c r="E11" s="1524"/>
      <c r="F11" s="1524"/>
      <c r="G11" s="1524"/>
      <c r="H11" s="1524"/>
      <c r="I11" s="1524"/>
      <c r="J11" s="1524"/>
      <c r="K11" s="1524"/>
      <c r="L11" s="1525"/>
      <c r="M11" s="486"/>
      <c r="N11" s="484">
        <f>IF(M12="","",IF(M12-O12&gt;0,"○",IF(M12-O12=0,"△","●")))</f>
      </c>
      <c r="O11" s="485"/>
      <c r="P11" s="486"/>
      <c r="Q11" s="484">
        <f>IF(P12="","",IF(P12-R12&gt;0,"○",IF(P12-R12=0,"△","●")))</f>
      </c>
      <c r="R11" s="485"/>
      <c r="S11" s="486"/>
      <c r="T11" s="484">
        <f>IF(S12="","",IF(S12-U12&gt;0,"○",IF(S12-U12=0,"△","●")))</f>
      </c>
      <c r="U11" s="485"/>
      <c r="V11" s="494"/>
      <c r="W11" s="495"/>
      <c r="X11" s="496"/>
      <c r="Y11" s="486"/>
      <c r="Z11" s="484">
        <f>IF(ISBLANK(Y12),"",IF(Y12-AA12&gt;0,"○",IF(Y12-AA12=0,"△","●")))</f>
      </c>
      <c r="AA11" s="485"/>
      <c r="AB11" s="486"/>
      <c r="AC11" s="484">
        <f>IF(ISBLANK(AB12),"",IF(AB12-AD12&gt;0,"○",IF(AB12-AD12=0,"△","●")))</f>
      </c>
      <c r="AD11" s="485"/>
      <c r="AE11" s="486"/>
      <c r="AF11" s="484">
        <f>IF(ISBLANK(AE12),"",IF(AE12-AG12&gt;0,"○",IF(AE12-AG12=0,"△","●")))</f>
      </c>
      <c r="AG11" s="485"/>
      <c r="AH11" s="1529">
        <f>COUNTIF(M11:AG11,"○")*3+COUNTIF(M11:AG11,"△")*1</f>
        <v>0</v>
      </c>
      <c r="AI11" s="1530"/>
      <c r="AJ11" s="1512">
        <f>X6+X8+X10+Y12+AB12+AE12</f>
        <v>0</v>
      </c>
      <c r="AK11" s="1513"/>
      <c r="AL11" s="1512">
        <f>V6+V8+V10+AA12+AD12+AG12</f>
        <v>0</v>
      </c>
      <c r="AM11" s="1513"/>
      <c r="AN11" s="1512">
        <f>AJ11-AL11</f>
        <v>0</v>
      </c>
      <c r="AO11" s="1513"/>
      <c r="AP11" s="1535">
        <f>RANK(AR11,$AR$5:$AR$18)</f>
        <v>1</v>
      </c>
      <c r="AQ11" s="1536"/>
      <c r="AR11" s="1520">
        <f>AH11*10^9+AN11*10^6+AJ11*10^3-AL11</f>
        <v>0</v>
      </c>
    </row>
    <row r="12" spans="2:44" ht="19.5" customHeight="1">
      <c r="B12" s="1539"/>
      <c r="C12" s="1540"/>
      <c r="D12" s="1541"/>
      <c r="E12" s="1541"/>
      <c r="F12" s="1541"/>
      <c r="G12" s="1541"/>
      <c r="H12" s="1541"/>
      <c r="I12" s="1541"/>
      <c r="J12" s="1541"/>
      <c r="K12" s="1541"/>
      <c r="L12" s="1542"/>
      <c r="M12" s="488">
        <f>IF(X6="","",X6)</f>
      </c>
      <c r="N12" s="489" t="s">
        <v>513</v>
      </c>
      <c r="O12" s="490">
        <f>IF(V6="","",V6)</f>
      </c>
      <c r="P12" s="488">
        <f>IF(X8="","",X8)</f>
      </c>
      <c r="Q12" s="489" t="s">
        <v>513</v>
      </c>
      <c r="R12" s="490">
        <f>IF(V8="","",V8)</f>
      </c>
      <c r="S12" s="488">
        <f>IF(X10="","",X10)</f>
      </c>
      <c r="T12" s="489" t="s">
        <v>513</v>
      </c>
      <c r="U12" s="490">
        <f>IF(V10="","",V10)</f>
      </c>
      <c r="V12" s="497"/>
      <c r="W12" s="489"/>
      <c r="X12" s="490"/>
      <c r="Y12" s="491"/>
      <c r="Z12" s="489" t="s">
        <v>513</v>
      </c>
      <c r="AA12" s="492"/>
      <c r="AB12" s="491"/>
      <c r="AC12" s="489" t="s">
        <v>513</v>
      </c>
      <c r="AD12" s="492"/>
      <c r="AE12" s="491"/>
      <c r="AF12" s="489" t="s">
        <v>513</v>
      </c>
      <c r="AG12" s="492"/>
      <c r="AH12" s="1529"/>
      <c r="AI12" s="1530"/>
      <c r="AJ12" s="1533"/>
      <c r="AK12" s="1534"/>
      <c r="AL12" s="1533"/>
      <c r="AM12" s="1534"/>
      <c r="AN12" s="1533"/>
      <c r="AO12" s="1534"/>
      <c r="AP12" s="1537"/>
      <c r="AQ12" s="1538"/>
      <c r="AR12" s="1520"/>
    </row>
    <row r="13" spans="2:44" ht="19.5" customHeight="1">
      <c r="B13" s="1521" t="s">
        <v>517</v>
      </c>
      <c r="C13" s="1523" t="s">
        <v>421</v>
      </c>
      <c r="D13" s="1524"/>
      <c r="E13" s="1524"/>
      <c r="F13" s="1524"/>
      <c r="G13" s="1524"/>
      <c r="H13" s="1524"/>
      <c r="I13" s="1524"/>
      <c r="J13" s="1524"/>
      <c r="K13" s="1524"/>
      <c r="L13" s="1525"/>
      <c r="M13" s="486"/>
      <c r="N13" s="484">
        <f>IF(M14="","",IF(M14-O14&gt;0,"○",IF(M14-O14=0,"△","●")))</f>
      </c>
      <c r="O13" s="485"/>
      <c r="P13" s="486"/>
      <c r="Q13" s="484">
        <f>IF(P14="","",IF(P14-R14&gt;0,"○",IF(P14-R14=0,"△","●")))</f>
      </c>
      <c r="R13" s="485"/>
      <c r="S13" s="486"/>
      <c r="T13" s="484">
        <f>IF(S14="","",IF(S14-U14&gt;0,"○",IF(S14-U14=0,"△","●")))</f>
      </c>
      <c r="U13" s="485"/>
      <c r="V13" s="486"/>
      <c r="W13" s="484">
        <f>IF(V14="","",IF(V14-X14&gt;0,"○",IF(V14-X14=0,"△","●")))</f>
      </c>
      <c r="X13" s="485"/>
      <c r="Y13" s="494"/>
      <c r="Z13" s="495"/>
      <c r="AA13" s="496"/>
      <c r="AB13" s="486"/>
      <c r="AC13" s="484">
        <f>IF(ISBLANK(AB14),"",IF(AB14-AD14&gt;0,"○",IF(AB14-AD14=0,"△","●")))</f>
      </c>
      <c r="AD13" s="485"/>
      <c r="AE13" s="486"/>
      <c r="AF13" s="484">
        <f>IF(ISBLANK(AE14),"",IF(AE14-AG14&gt;0,"○",IF(AE14-AG14=0,"△","●")))</f>
      </c>
      <c r="AG13" s="485"/>
      <c r="AH13" s="1529">
        <f>COUNTIF(M13:AG13,"○")*3+COUNTIF(M13:AG13,"△")*1</f>
        <v>0</v>
      </c>
      <c r="AI13" s="1530"/>
      <c r="AJ13" s="1512">
        <f>AA6+AA8+AA10+AA12+AB14+AE14</f>
        <v>0</v>
      </c>
      <c r="AK13" s="1513"/>
      <c r="AL13" s="1512">
        <f>Y6+Y8+Y10+Y12+AD14+AG14</f>
        <v>0</v>
      </c>
      <c r="AM13" s="1513"/>
      <c r="AN13" s="1512">
        <f>AJ13-AL13</f>
        <v>0</v>
      </c>
      <c r="AO13" s="1513"/>
      <c r="AP13" s="1535">
        <f>RANK(AR13,$AR$5:$AR$18)</f>
        <v>1</v>
      </c>
      <c r="AQ13" s="1536"/>
      <c r="AR13" s="1520">
        <f>AH13*10^9+AN13*10^6+AJ13*10^3-AL13</f>
        <v>0</v>
      </c>
    </row>
    <row r="14" spans="2:44" ht="19.5" customHeight="1">
      <c r="B14" s="1539"/>
      <c r="C14" s="1540"/>
      <c r="D14" s="1541"/>
      <c r="E14" s="1541"/>
      <c r="F14" s="1541"/>
      <c r="G14" s="1541"/>
      <c r="H14" s="1541"/>
      <c r="I14" s="1541"/>
      <c r="J14" s="1541"/>
      <c r="K14" s="1541"/>
      <c r="L14" s="1542"/>
      <c r="M14" s="497">
        <f>IF(AA6="","",AA6)</f>
      </c>
      <c r="N14" s="489" t="s">
        <v>513</v>
      </c>
      <c r="O14" s="490">
        <f>IF(Y6="","",Y6)</f>
      </c>
      <c r="P14" s="497">
        <f>IF(AA8="","",AA8)</f>
      </c>
      <c r="Q14" s="489" t="s">
        <v>513</v>
      </c>
      <c r="R14" s="490">
        <f>IF(Y8="","",Y8)</f>
      </c>
      <c r="S14" s="497">
        <f>IF(AA10="","",AA10)</f>
      </c>
      <c r="T14" s="489" t="s">
        <v>513</v>
      </c>
      <c r="U14" s="490">
        <f>IF(Y10="","",Y10)</f>
      </c>
      <c r="V14" s="497">
        <f>IF(AA12="","",AA12)</f>
      </c>
      <c r="W14" s="489" t="s">
        <v>513</v>
      </c>
      <c r="X14" s="490">
        <f>IF(Y12="","",Y12)</f>
      </c>
      <c r="Y14" s="497"/>
      <c r="Z14" s="489"/>
      <c r="AA14" s="490"/>
      <c r="AB14" s="491"/>
      <c r="AC14" s="489" t="s">
        <v>513</v>
      </c>
      <c r="AD14" s="492"/>
      <c r="AE14" s="491"/>
      <c r="AF14" s="489" t="s">
        <v>513</v>
      </c>
      <c r="AG14" s="492"/>
      <c r="AH14" s="1529"/>
      <c r="AI14" s="1530"/>
      <c r="AJ14" s="1533"/>
      <c r="AK14" s="1534"/>
      <c r="AL14" s="1533"/>
      <c r="AM14" s="1534"/>
      <c r="AN14" s="1533"/>
      <c r="AO14" s="1534"/>
      <c r="AP14" s="1537"/>
      <c r="AQ14" s="1538"/>
      <c r="AR14" s="1520"/>
    </row>
    <row r="15" spans="2:44" ht="19.5" customHeight="1">
      <c r="B15" s="1521" t="s">
        <v>518</v>
      </c>
      <c r="C15" s="1523" t="s">
        <v>419</v>
      </c>
      <c r="D15" s="1524"/>
      <c r="E15" s="1524"/>
      <c r="F15" s="1524"/>
      <c r="G15" s="1524"/>
      <c r="H15" s="1524"/>
      <c r="I15" s="1524"/>
      <c r="J15" s="1524"/>
      <c r="K15" s="1524"/>
      <c r="L15" s="1525"/>
      <c r="M15" s="486"/>
      <c r="N15" s="484">
        <f>IF(M16="","",IF(M16-O16&gt;0,"○",IF(M16-O16=0,"△","●")))</f>
      </c>
      <c r="O15" s="485"/>
      <c r="P15" s="486"/>
      <c r="Q15" s="484">
        <f>IF(P16="","",IF(P16-R16&gt;0,"○",IF(P16-R16=0,"△","●")))</f>
      </c>
      <c r="R15" s="485"/>
      <c r="S15" s="486"/>
      <c r="T15" s="484">
        <f>IF(S16="","",IF(S16-U16&gt;0,"○",IF(S16-U16=0,"△","●")))</f>
      </c>
      <c r="U15" s="485"/>
      <c r="V15" s="486"/>
      <c r="W15" s="484">
        <f>IF(V16="","",IF(V16-X16&gt;0,"○",IF(V16-X16=0,"△","●")))</f>
      </c>
      <c r="X15" s="485"/>
      <c r="Y15" s="486"/>
      <c r="Z15" s="484">
        <f>IF(Y16="","",IF(Y16-AA16&gt;0,"○",IF(Y16-AA16=0,"△","●")))</f>
      </c>
      <c r="AA15" s="485"/>
      <c r="AB15" s="494"/>
      <c r="AC15" s="495"/>
      <c r="AD15" s="496"/>
      <c r="AE15" s="486"/>
      <c r="AF15" s="484">
        <f>IF(ISBLANK(AE16),"",IF(AE16-AG16&gt;0,"○",IF(AE16-AG16=0,"△","●")))</f>
      </c>
      <c r="AG15" s="485"/>
      <c r="AH15" s="1529">
        <f>COUNTIF(M15:AG15,"○")*3+COUNTIF(M15:AG15,"△")*1</f>
        <v>0</v>
      </c>
      <c r="AI15" s="1530"/>
      <c r="AJ15" s="1512">
        <f>AD6+AD8+AD10+AD12+AD14+AE16</f>
        <v>0</v>
      </c>
      <c r="AK15" s="1513"/>
      <c r="AL15" s="1512">
        <f>AB6+AB8+AB10+AB12+AB14+AG16</f>
        <v>0</v>
      </c>
      <c r="AM15" s="1513"/>
      <c r="AN15" s="1512">
        <f>AJ15-AL15</f>
        <v>0</v>
      </c>
      <c r="AO15" s="1513"/>
      <c r="AP15" s="1535">
        <f>RANK(AR15,$AR$5:$AR$18)</f>
        <v>1</v>
      </c>
      <c r="AQ15" s="1536"/>
      <c r="AR15" s="1520">
        <f>AH15*10^9+AN15*10^6+AJ15*10^3-AL15</f>
        <v>0</v>
      </c>
    </row>
    <row r="16" spans="2:44" ht="19.5" customHeight="1">
      <c r="B16" s="1539"/>
      <c r="C16" s="1540"/>
      <c r="D16" s="1541"/>
      <c r="E16" s="1541"/>
      <c r="F16" s="1541"/>
      <c r="G16" s="1541"/>
      <c r="H16" s="1541"/>
      <c r="I16" s="1541"/>
      <c r="J16" s="1541"/>
      <c r="K16" s="1541"/>
      <c r="L16" s="1542"/>
      <c r="M16" s="488">
        <f>IF(AD6="","",AD6)</f>
      </c>
      <c r="N16" s="489" t="s">
        <v>513</v>
      </c>
      <c r="O16" s="490">
        <f>IF(AB6="","",AB6)</f>
      </c>
      <c r="P16" s="497">
        <f>IF(AD8="","",AD8)</f>
      </c>
      <c r="Q16" s="489" t="s">
        <v>513</v>
      </c>
      <c r="R16" s="490">
        <f>IF(AB8="","",AB8)</f>
      </c>
      <c r="S16" s="497">
        <f>IF(AD10="","",AD10)</f>
      </c>
      <c r="T16" s="489" t="s">
        <v>513</v>
      </c>
      <c r="U16" s="490">
        <f>IF(AB10="","",AB10)</f>
      </c>
      <c r="V16" s="497">
        <f>IF(AD12="","",AD12)</f>
      </c>
      <c r="W16" s="489" t="s">
        <v>513</v>
      </c>
      <c r="X16" s="490">
        <f>IF(AB12="","",AB12)</f>
      </c>
      <c r="Y16" s="497">
        <f>IF(AD14="","",AD14)</f>
      </c>
      <c r="Z16" s="489" t="s">
        <v>513</v>
      </c>
      <c r="AA16" s="490">
        <f>IF(AB14="","",AB14)</f>
      </c>
      <c r="AB16" s="497"/>
      <c r="AC16" s="489"/>
      <c r="AD16" s="490"/>
      <c r="AE16" s="491"/>
      <c r="AF16" s="489" t="s">
        <v>513</v>
      </c>
      <c r="AG16" s="492"/>
      <c r="AH16" s="1529"/>
      <c r="AI16" s="1530"/>
      <c r="AJ16" s="1533"/>
      <c r="AK16" s="1534"/>
      <c r="AL16" s="1533"/>
      <c r="AM16" s="1534"/>
      <c r="AN16" s="1533"/>
      <c r="AO16" s="1534"/>
      <c r="AP16" s="1537"/>
      <c r="AQ16" s="1538"/>
      <c r="AR16" s="1520"/>
    </row>
    <row r="17" spans="2:44" ht="19.5" customHeight="1">
      <c r="B17" s="1521" t="s">
        <v>519</v>
      </c>
      <c r="C17" s="1523" t="s">
        <v>417</v>
      </c>
      <c r="D17" s="1524"/>
      <c r="E17" s="1524"/>
      <c r="F17" s="1524"/>
      <c r="G17" s="1524"/>
      <c r="H17" s="1524"/>
      <c r="I17" s="1524"/>
      <c r="J17" s="1524"/>
      <c r="K17" s="1524"/>
      <c r="L17" s="1525"/>
      <c r="M17" s="486"/>
      <c r="N17" s="484">
        <f>IF(M18="","",IF(M18-O18&gt;0,"○",IF(M18-O18=0,"△","●")))</f>
      </c>
      <c r="O17" s="485"/>
      <c r="P17" s="486"/>
      <c r="Q17" s="484">
        <f>IF(P18="","",IF(P18-R18&gt;0,"○",IF(P18-R18=0,"△","●")))</f>
      </c>
      <c r="R17" s="485"/>
      <c r="S17" s="486"/>
      <c r="T17" s="484">
        <f>IF(S18="","",IF(S18-U18&gt;0,"○",IF(S18-U18=0,"△","●")))</f>
      </c>
      <c r="U17" s="485"/>
      <c r="V17" s="486"/>
      <c r="W17" s="484">
        <f>IF(V18="","",IF(V18-X18&gt;0,"○",IF(V18-X18=0,"△","●")))</f>
      </c>
      <c r="X17" s="485"/>
      <c r="Y17" s="486"/>
      <c r="Z17" s="484">
        <f>IF(Y18="","",IF(Y18-AA18&gt;0,"○",IF(Y18-AA18=0,"△","●")))</f>
      </c>
      <c r="AA17" s="485"/>
      <c r="AB17" s="486"/>
      <c r="AC17" s="484">
        <f>IF(AB18="","",IF(AB18-AD18&gt;0,"○",IF(AB18-AD18=0,"△","●")))</f>
      </c>
      <c r="AD17" s="485"/>
      <c r="AE17" s="494"/>
      <c r="AF17" s="495"/>
      <c r="AG17" s="496"/>
      <c r="AH17" s="1529">
        <f>COUNTIF(M17:AG17,"○")*3+COUNTIF(M17:AG17,"△")*1</f>
        <v>0</v>
      </c>
      <c r="AI17" s="1530"/>
      <c r="AJ17" s="1543">
        <f>AG6+AG8+AG10+AG12+AG14+AG16</f>
        <v>0</v>
      </c>
      <c r="AK17" s="1544"/>
      <c r="AL17" s="1512">
        <f>AE6+AE8+AE10+AE12+AE14+AE16</f>
        <v>0</v>
      </c>
      <c r="AM17" s="1513"/>
      <c r="AN17" s="1512">
        <f>AJ17-AL17</f>
        <v>0</v>
      </c>
      <c r="AO17" s="1513"/>
      <c r="AP17" s="1535">
        <f>RANK(AR17,$AR$5:$AR$18)</f>
        <v>1</v>
      </c>
      <c r="AQ17" s="1536"/>
      <c r="AR17" s="1520">
        <f>AH17*10^9+AN17*10^6+AJ17*10^3-AL17</f>
        <v>0</v>
      </c>
    </row>
    <row r="18" spans="2:44" ht="24.75" customHeight="1">
      <c r="B18" s="1539"/>
      <c r="C18" s="1540"/>
      <c r="D18" s="1541"/>
      <c r="E18" s="1541"/>
      <c r="F18" s="1541"/>
      <c r="G18" s="1541"/>
      <c r="H18" s="1541"/>
      <c r="I18" s="1541"/>
      <c r="J18" s="1541"/>
      <c r="K18" s="1541"/>
      <c r="L18" s="1542"/>
      <c r="M18" s="488">
        <f>IF(AG6="","",AG6)</f>
      </c>
      <c r="N18" s="489" t="s">
        <v>513</v>
      </c>
      <c r="O18" s="490">
        <f>IF(AE6="","",AE6)</f>
      </c>
      <c r="P18" s="497">
        <f>IF(AG8="","",AG8)</f>
      </c>
      <c r="Q18" s="489" t="s">
        <v>513</v>
      </c>
      <c r="R18" s="490">
        <f>IF(AE8="","",AE8)</f>
      </c>
      <c r="S18" s="497">
        <f>IF(AG10="","",AG10)</f>
      </c>
      <c r="T18" s="489" t="s">
        <v>513</v>
      </c>
      <c r="U18" s="490">
        <f>IF(AE10="","",AE10)</f>
      </c>
      <c r="V18" s="497">
        <f>IF(AG12="","",AG12)</f>
      </c>
      <c r="W18" s="489" t="s">
        <v>513</v>
      </c>
      <c r="X18" s="490">
        <f>IF(AE12="","",AE12)</f>
      </c>
      <c r="Y18" s="497">
        <f>IF(AG14="","",AG14)</f>
      </c>
      <c r="Z18" s="489" t="s">
        <v>513</v>
      </c>
      <c r="AA18" s="490">
        <f>IF(AE14="","",AE14)</f>
      </c>
      <c r="AB18" s="497">
        <f>IF(AG16="","",AG16)</f>
      </c>
      <c r="AC18" s="489" t="s">
        <v>513</v>
      </c>
      <c r="AD18" s="490">
        <f>IF(AE16="","",AE16)</f>
      </c>
      <c r="AE18" s="497"/>
      <c r="AF18" s="489"/>
      <c r="AG18" s="490"/>
      <c r="AH18" s="1529"/>
      <c r="AI18" s="1530"/>
      <c r="AJ18" s="1533"/>
      <c r="AK18" s="1534"/>
      <c r="AL18" s="1533"/>
      <c r="AM18" s="1534"/>
      <c r="AN18" s="1533"/>
      <c r="AO18" s="1534"/>
      <c r="AP18" s="1537"/>
      <c r="AQ18" s="1538"/>
      <c r="AR18" s="1520"/>
    </row>
    <row r="19" spans="2:44" ht="19.5" customHeight="1">
      <c r="B19" s="501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3"/>
      <c r="N19" s="501"/>
      <c r="O19" s="503"/>
      <c r="P19" s="503"/>
      <c r="Q19" s="501"/>
      <c r="R19" s="503"/>
      <c r="S19" s="503"/>
      <c r="T19" s="501"/>
      <c r="U19" s="503"/>
      <c r="V19" s="503"/>
      <c r="W19" s="501"/>
      <c r="X19" s="503"/>
      <c r="Y19" s="503"/>
      <c r="Z19" s="501"/>
      <c r="AA19" s="503"/>
      <c r="AB19" s="503"/>
      <c r="AC19" s="501"/>
      <c r="AD19" s="503"/>
      <c r="AE19" s="503"/>
      <c r="AF19" s="501"/>
      <c r="AG19" s="503"/>
      <c r="AH19" s="504"/>
      <c r="AI19" s="504"/>
      <c r="AJ19" s="505"/>
      <c r="AK19" s="505"/>
      <c r="AL19" s="505"/>
      <c r="AM19" s="505"/>
      <c r="AN19" s="505"/>
      <c r="AO19" s="505"/>
      <c r="AP19" s="504"/>
      <c r="AQ19" s="504"/>
      <c r="AR19" s="487"/>
    </row>
    <row r="20" ht="19.5" customHeight="1"/>
    <row r="21" spans="14:17" ht="13.5">
      <c r="N21"/>
      <c r="O21"/>
      <c r="P21"/>
      <c r="Q21"/>
    </row>
  </sheetData>
  <mergeCells count="75">
    <mergeCell ref="B3:AQ3"/>
    <mergeCell ref="B1:AQ1"/>
    <mergeCell ref="S2:AD2"/>
    <mergeCell ref="AE2:AF2"/>
    <mergeCell ref="AM2:AQ2"/>
    <mergeCell ref="AG2:AL2"/>
    <mergeCell ref="B4:L4"/>
    <mergeCell ref="M4:O4"/>
    <mergeCell ref="P4:R4"/>
    <mergeCell ref="S4:U4"/>
    <mergeCell ref="V4:X4"/>
    <mergeCell ref="Y4:AA4"/>
    <mergeCell ref="AB4:AD4"/>
    <mergeCell ref="AP4:AQ4"/>
    <mergeCell ref="AE4:AG4"/>
    <mergeCell ref="AL4:AM4"/>
    <mergeCell ref="AN4:AO4"/>
    <mergeCell ref="B5:B6"/>
    <mergeCell ref="C5:L6"/>
    <mergeCell ref="AH5:AI6"/>
    <mergeCell ref="AJ5:AK6"/>
    <mergeCell ref="AN5:AO6"/>
    <mergeCell ref="AP5:AQ6"/>
    <mergeCell ref="AH4:AI4"/>
    <mergeCell ref="AJ4:AK4"/>
    <mergeCell ref="AR5:AR6"/>
    <mergeCell ref="B7:B8"/>
    <mergeCell ref="C7:L8"/>
    <mergeCell ref="AH7:AI8"/>
    <mergeCell ref="AJ7:AK8"/>
    <mergeCell ref="AL7:AM8"/>
    <mergeCell ref="AN7:AO8"/>
    <mergeCell ref="AP7:AQ8"/>
    <mergeCell ref="AR7:AR8"/>
    <mergeCell ref="AL5:AM6"/>
    <mergeCell ref="B9:B10"/>
    <mergeCell ref="C9:L10"/>
    <mergeCell ref="AH9:AI10"/>
    <mergeCell ref="AJ9:AK10"/>
    <mergeCell ref="AL9:AM10"/>
    <mergeCell ref="AN9:AO10"/>
    <mergeCell ref="AP9:AQ10"/>
    <mergeCell ref="AR9:AR10"/>
    <mergeCell ref="B11:B12"/>
    <mergeCell ref="C11:L12"/>
    <mergeCell ref="AH11:AI12"/>
    <mergeCell ref="AJ11:AK12"/>
    <mergeCell ref="AL11:AM12"/>
    <mergeCell ref="AN11:AO12"/>
    <mergeCell ref="AP11:AQ12"/>
    <mergeCell ref="AR11:AR12"/>
    <mergeCell ref="AR13:AR14"/>
    <mergeCell ref="B13:B14"/>
    <mergeCell ref="C13:L14"/>
    <mergeCell ref="AH13:AI14"/>
    <mergeCell ref="AJ13:AK14"/>
    <mergeCell ref="AL13:AM14"/>
    <mergeCell ref="AN13:AO14"/>
    <mergeCell ref="AP13:AQ14"/>
    <mergeCell ref="AR15:AR16"/>
    <mergeCell ref="B15:B16"/>
    <mergeCell ref="C15:L16"/>
    <mergeCell ref="AH15:AI16"/>
    <mergeCell ref="AJ15:AK16"/>
    <mergeCell ref="AL15:AM16"/>
    <mergeCell ref="AN15:AO16"/>
    <mergeCell ref="AP15:AQ16"/>
    <mergeCell ref="AR17:AR18"/>
    <mergeCell ref="B17:B18"/>
    <mergeCell ref="C17:L18"/>
    <mergeCell ref="AH17:AI18"/>
    <mergeCell ref="AJ17:AK18"/>
    <mergeCell ref="AL17:AM18"/>
    <mergeCell ref="AN17:AO18"/>
    <mergeCell ref="AP17:AQ18"/>
  </mergeCells>
  <conditionalFormatting sqref="M4:AG4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9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B1:AR21"/>
  <sheetViews>
    <sheetView view="pageBreakPreview" zoomScale="60" zoomScaleNormal="75" workbookViewId="0" topLeftCell="A1">
      <selection activeCell="B1" sqref="B1:AQ1"/>
    </sheetView>
  </sheetViews>
  <sheetFormatPr defaultColWidth="9.00390625" defaultRowHeight="13.5"/>
  <cols>
    <col min="1" max="1" width="3.50390625" style="481" customWidth="1"/>
    <col min="2" max="2" width="6.625" style="481" customWidth="1"/>
    <col min="3" max="12" width="1.625" style="481" customWidth="1"/>
    <col min="13" max="33" width="3.625" style="481" customWidth="1"/>
    <col min="34" max="35" width="2.625" style="481" customWidth="1"/>
    <col min="36" max="37" width="3.125" style="481" customWidth="1"/>
    <col min="38" max="41" width="2.625" style="481" customWidth="1"/>
    <col min="42" max="43" width="2.875" style="481" customWidth="1"/>
    <col min="44" max="44" width="13.75390625" style="481" customWidth="1"/>
    <col min="45" max="45" width="2.875" style="481" customWidth="1"/>
    <col min="46" max="16384" width="9.00390625" style="481" customWidth="1"/>
  </cols>
  <sheetData>
    <row r="1" spans="2:43" ht="94.5">
      <c r="B1" s="1566" t="s">
        <v>457</v>
      </c>
      <c r="C1" s="1566"/>
      <c r="D1" s="1566"/>
      <c r="E1" s="1566"/>
      <c r="F1" s="1566"/>
      <c r="G1" s="1566"/>
      <c r="H1" s="1566"/>
      <c r="I1" s="1566"/>
      <c r="J1" s="1566"/>
      <c r="K1" s="1566"/>
      <c r="L1" s="1566"/>
      <c r="M1" s="1566"/>
      <c r="N1" s="1566"/>
      <c r="O1" s="1566"/>
      <c r="P1" s="1566"/>
      <c r="Q1" s="1566"/>
      <c r="R1" s="1566"/>
      <c r="S1" s="1566"/>
      <c r="T1" s="1566"/>
      <c r="U1" s="1566"/>
      <c r="V1" s="1566"/>
      <c r="W1" s="1566"/>
      <c r="X1" s="1566"/>
      <c r="Y1" s="1566"/>
      <c r="Z1" s="1566"/>
      <c r="AA1" s="1566"/>
      <c r="AB1" s="1566"/>
      <c r="AC1" s="1566"/>
      <c r="AD1" s="1566"/>
      <c r="AE1" s="1566"/>
      <c r="AF1" s="1566"/>
      <c r="AG1" s="1566"/>
      <c r="AH1" s="1566"/>
      <c r="AI1" s="1566"/>
      <c r="AJ1" s="1566"/>
      <c r="AK1" s="1566"/>
      <c r="AL1" s="1566"/>
      <c r="AM1" s="1566"/>
      <c r="AN1" s="1566"/>
      <c r="AO1" s="1566"/>
      <c r="AP1" s="1566"/>
      <c r="AQ1" s="1566"/>
    </row>
    <row r="2" spans="3:43" ht="49.5" customHeight="1" thickBot="1"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1567">
        <f ca="1">TODAY()</f>
        <v>39552</v>
      </c>
      <c r="T2" s="1567"/>
      <c r="U2" s="1567"/>
      <c r="V2" s="1567"/>
      <c r="W2" s="1567"/>
      <c r="X2" s="1567"/>
      <c r="Y2" s="1567"/>
      <c r="Z2" s="1567"/>
      <c r="AA2" s="1567"/>
      <c r="AB2" s="1567"/>
      <c r="AC2" s="1567"/>
      <c r="AD2" s="1567"/>
      <c r="AE2" s="1568" t="s">
        <v>458</v>
      </c>
      <c r="AF2" s="1568"/>
      <c r="AG2" s="1569" t="s">
        <v>491</v>
      </c>
      <c r="AH2" s="1569"/>
      <c r="AI2" s="1569"/>
      <c r="AJ2" s="1569"/>
      <c r="AK2" s="1569"/>
      <c r="AL2" s="1569"/>
      <c r="AM2" s="1570" t="s">
        <v>460</v>
      </c>
      <c r="AN2" s="1570"/>
      <c r="AO2" s="1570"/>
      <c r="AP2" s="1570"/>
      <c r="AQ2" s="1570"/>
    </row>
    <row r="3" spans="2:43" ht="52.5" customHeight="1" thickBot="1">
      <c r="B3" s="1563" t="s">
        <v>521</v>
      </c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  <c r="Q3" s="1564"/>
      <c r="R3" s="1564"/>
      <c r="S3" s="1564"/>
      <c r="T3" s="1564"/>
      <c r="U3" s="1564"/>
      <c r="V3" s="1564"/>
      <c r="W3" s="1564"/>
      <c r="X3" s="1564"/>
      <c r="Y3" s="1564"/>
      <c r="Z3" s="1564"/>
      <c r="AA3" s="1564"/>
      <c r="AB3" s="1564"/>
      <c r="AC3" s="1564"/>
      <c r="AD3" s="1564"/>
      <c r="AE3" s="1564"/>
      <c r="AF3" s="1564"/>
      <c r="AG3" s="1564"/>
      <c r="AH3" s="1564"/>
      <c r="AI3" s="1564"/>
      <c r="AJ3" s="1564"/>
      <c r="AK3" s="1564"/>
      <c r="AL3" s="1564"/>
      <c r="AM3" s="1564"/>
      <c r="AN3" s="1564"/>
      <c r="AO3" s="1564"/>
      <c r="AP3" s="1564"/>
      <c r="AQ3" s="1565"/>
    </row>
    <row r="4" spans="2:43" ht="49.5" customHeight="1" thickBot="1">
      <c r="B4" s="1557" t="s">
        <v>461</v>
      </c>
      <c r="C4" s="1558"/>
      <c r="D4" s="1558"/>
      <c r="E4" s="1558"/>
      <c r="F4" s="1558"/>
      <c r="G4" s="1558"/>
      <c r="H4" s="1558"/>
      <c r="I4" s="1558"/>
      <c r="J4" s="1558"/>
      <c r="K4" s="1558"/>
      <c r="L4" s="1559"/>
      <c r="M4" s="1560" t="str">
        <f>C5</f>
        <v>葛巻</v>
      </c>
      <c r="N4" s="1561"/>
      <c r="O4" s="1562"/>
      <c r="P4" s="1550" t="str">
        <f>C7</f>
        <v>花東S</v>
      </c>
      <c r="Q4" s="1551"/>
      <c r="R4" s="1552"/>
      <c r="S4" s="1550" t="str">
        <f>C9</f>
        <v>江南S</v>
      </c>
      <c r="T4" s="1551"/>
      <c r="U4" s="1552"/>
      <c r="V4" s="1550" t="str">
        <f>C11</f>
        <v>軽米</v>
      </c>
      <c r="W4" s="1551"/>
      <c r="X4" s="1552"/>
      <c r="Y4" s="1550" t="str">
        <f>C13</f>
        <v>福工</v>
      </c>
      <c r="Z4" s="1551"/>
      <c r="AA4" s="1552"/>
      <c r="AB4" s="1550" t="str">
        <f>C15</f>
        <v>花北</v>
      </c>
      <c r="AC4" s="1551"/>
      <c r="AD4" s="1552"/>
      <c r="AE4" s="1550" t="str">
        <f>C17</f>
        <v>釜工</v>
      </c>
      <c r="AF4" s="1551"/>
      <c r="AG4" s="1552"/>
      <c r="AH4" s="1545" t="s">
        <v>462</v>
      </c>
      <c r="AI4" s="1545"/>
      <c r="AJ4" s="1545" t="s">
        <v>463</v>
      </c>
      <c r="AK4" s="1545"/>
      <c r="AL4" s="1545" t="s">
        <v>464</v>
      </c>
      <c r="AM4" s="1545"/>
      <c r="AN4" s="1555" t="s">
        <v>465</v>
      </c>
      <c r="AO4" s="1556"/>
      <c r="AP4" s="1553" t="s">
        <v>466</v>
      </c>
      <c r="AQ4" s="1554"/>
    </row>
    <row r="5" spans="2:44" ht="19.5" customHeight="1">
      <c r="B5" s="1546" t="s">
        <v>492</v>
      </c>
      <c r="C5" s="1547" t="s">
        <v>423</v>
      </c>
      <c r="D5" s="1548"/>
      <c r="E5" s="1548"/>
      <c r="F5" s="1548"/>
      <c r="G5" s="1548"/>
      <c r="H5" s="1548"/>
      <c r="I5" s="1548"/>
      <c r="J5" s="1548"/>
      <c r="K5" s="1548"/>
      <c r="L5" s="1549"/>
      <c r="M5" s="483"/>
      <c r="N5" s="484"/>
      <c r="O5" s="485"/>
      <c r="P5" s="486"/>
      <c r="Q5" s="484">
        <f>IF(ISBLANK(P6),"",IF(P6-R6&gt;0,"○",IF(P6-R6=0,"△","●")))</f>
      </c>
      <c r="R5" s="485"/>
      <c r="S5" s="486"/>
      <c r="T5" s="484">
        <f>IF(ISBLANK(S6),"",IF(S6-U6&gt;0,"○",IF(S6-U6=0,"△","●")))</f>
      </c>
      <c r="U5" s="485"/>
      <c r="V5" s="486"/>
      <c r="W5" s="484">
        <f>IF(ISBLANK(V6),"",IF(V6-X6&gt;0,"○",IF(V6-X6=0,"△","●")))</f>
      </c>
      <c r="X5" s="485"/>
      <c r="Y5" s="486"/>
      <c r="Z5" s="484">
        <f>IF(ISBLANK(Y6),"",IF(Y6-AA6&gt;0,"○",IF(Y6-AA6=0,"△","●")))</f>
      </c>
      <c r="AA5" s="485"/>
      <c r="AB5" s="486"/>
      <c r="AC5" s="484">
        <f>IF(ISBLANK(AB6),"",IF(AB6-AD6&gt;0,"○",IF(AB6-AD6=0,"△","●")))</f>
      </c>
      <c r="AD5" s="485"/>
      <c r="AE5" s="486"/>
      <c r="AF5" s="484">
        <f>IF(ISBLANK(AE6),"",IF(AE6-AG6&gt;0,"○",IF(AE6-AG6=0,"△","●")))</f>
      </c>
      <c r="AG5" s="485"/>
      <c r="AH5" s="1533">
        <f>COUNTIF(M5:AG5,"○")*3+COUNTIF(M5:AG5,"△")*1</f>
        <v>0</v>
      </c>
      <c r="AI5" s="1534"/>
      <c r="AJ5" s="1543">
        <f>P6+S6+V6+Y6+AB6+AE6</f>
        <v>0</v>
      </c>
      <c r="AK5" s="1544"/>
      <c r="AL5" s="1543">
        <f>R6+U6+X6+AA6+AD6+AG6</f>
        <v>0</v>
      </c>
      <c r="AM5" s="1544"/>
      <c r="AN5" s="1543">
        <f>AJ5-AL5</f>
        <v>0</v>
      </c>
      <c r="AO5" s="1544"/>
      <c r="AP5" s="1535">
        <f>RANK(AR5,$AR$5:$AR$18)</f>
        <v>1</v>
      </c>
      <c r="AQ5" s="1536"/>
      <c r="AR5" s="1520">
        <f>AH5*10^9+AN5*10^6+AJ5*10^3-AL5</f>
        <v>0</v>
      </c>
    </row>
    <row r="6" spans="2:44" ht="19.5" customHeight="1">
      <c r="B6" s="1539"/>
      <c r="C6" s="1540"/>
      <c r="D6" s="1541"/>
      <c r="E6" s="1541"/>
      <c r="F6" s="1541"/>
      <c r="G6" s="1541"/>
      <c r="H6" s="1541"/>
      <c r="I6" s="1541"/>
      <c r="J6" s="1541"/>
      <c r="K6" s="1541"/>
      <c r="L6" s="1542"/>
      <c r="M6" s="488"/>
      <c r="N6" s="489"/>
      <c r="O6" s="490"/>
      <c r="P6" s="491"/>
      <c r="Q6" s="489" t="s">
        <v>493</v>
      </c>
      <c r="R6" s="492"/>
      <c r="S6" s="491"/>
      <c r="T6" s="489" t="s">
        <v>493</v>
      </c>
      <c r="U6" s="492"/>
      <c r="V6" s="491"/>
      <c r="W6" s="489" t="s">
        <v>493</v>
      </c>
      <c r="X6" s="492"/>
      <c r="Y6" s="491"/>
      <c r="Z6" s="489" t="s">
        <v>493</v>
      </c>
      <c r="AA6" s="492"/>
      <c r="AB6" s="491"/>
      <c r="AC6" s="489" t="s">
        <v>493</v>
      </c>
      <c r="AD6" s="492"/>
      <c r="AE6" s="491"/>
      <c r="AF6" s="489" t="s">
        <v>493</v>
      </c>
      <c r="AG6" s="492"/>
      <c r="AH6" s="1529"/>
      <c r="AI6" s="1530"/>
      <c r="AJ6" s="1533"/>
      <c r="AK6" s="1534"/>
      <c r="AL6" s="1533"/>
      <c r="AM6" s="1534"/>
      <c r="AN6" s="1533"/>
      <c r="AO6" s="1534"/>
      <c r="AP6" s="1537"/>
      <c r="AQ6" s="1538"/>
      <c r="AR6" s="1520"/>
    </row>
    <row r="7" spans="2:44" ht="19.5" customHeight="1">
      <c r="B7" s="1521" t="s">
        <v>494</v>
      </c>
      <c r="C7" s="1523" t="s">
        <v>425</v>
      </c>
      <c r="D7" s="1524"/>
      <c r="E7" s="1524"/>
      <c r="F7" s="1524"/>
      <c r="G7" s="1524"/>
      <c r="H7" s="1524"/>
      <c r="I7" s="1524"/>
      <c r="J7" s="1524"/>
      <c r="K7" s="1524"/>
      <c r="L7" s="1525"/>
      <c r="M7" s="486"/>
      <c r="N7" s="484">
        <f>IF(M8="","",IF(M8-O8&gt;0,"○",IF(M8-O8=0,"△","●")))</f>
      </c>
      <c r="O7" s="493"/>
      <c r="P7" s="494"/>
      <c r="Q7" s="495"/>
      <c r="R7" s="496"/>
      <c r="S7" s="486"/>
      <c r="T7" s="484">
        <f>IF(ISBLANK(S8),"",IF(S8-U8&gt;0,"○",IF(S8-U8=0,"△","●")))</f>
      </c>
      <c r="U7" s="485"/>
      <c r="V7" s="486"/>
      <c r="W7" s="484">
        <f>IF(ISBLANK(V8),"",IF(V8-X8&gt;0,"○",IF(V8-X8=0,"△","●")))</f>
      </c>
      <c r="X7" s="485"/>
      <c r="Y7" s="486"/>
      <c r="Z7" s="484">
        <f>IF(ISBLANK(Y8),"",IF(Y8-AA8&gt;0,"○",IF(Y8-AA8=0,"△","●")))</f>
      </c>
      <c r="AA7" s="485"/>
      <c r="AB7" s="486"/>
      <c r="AC7" s="484">
        <f>IF(ISBLANK(AB8),"",IF(AB8-AD8&gt;0,"○",IF(AB8-AD8=0,"△","●")))</f>
      </c>
      <c r="AD7" s="485"/>
      <c r="AE7" s="486"/>
      <c r="AF7" s="484">
        <f>IF(ISBLANK(AE8),"",IF(AE8-AG8&gt;0,"○",IF(AE8-AG8=0,"△","●")))</f>
      </c>
      <c r="AG7" s="485"/>
      <c r="AH7" s="1529">
        <f>COUNTIF(M7:AG7,"○")*3+COUNTIF(M7:AG7,"△")*1</f>
        <v>0</v>
      </c>
      <c r="AI7" s="1530"/>
      <c r="AJ7" s="1543">
        <f>P8+S8+V8+Y8+AB8+AE8</f>
        <v>0</v>
      </c>
      <c r="AK7" s="1544"/>
      <c r="AL7" s="1512">
        <f>R8+U8+X8+AA8+AD8+AG8</f>
        <v>0</v>
      </c>
      <c r="AM7" s="1513"/>
      <c r="AN7" s="1512">
        <f>AJ7-AL7</f>
        <v>0</v>
      </c>
      <c r="AO7" s="1513"/>
      <c r="AP7" s="1535">
        <f>RANK(AR7,$AR$5:$AR$18)</f>
        <v>1</v>
      </c>
      <c r="AQ7" s="1536"/>
      <c r="AR7" s="1520">
        <f>AH7*10^9+AN7*10^6+AJ7*10^3-AL7</f>
        <v>0</v>
      </c>
    </row>
    <row r="8" spans="2:44" ht="19.5" customHeight="1">
      <c r="B8" s="1539"/>
      <c r="C8" s="1540"/>
      <c r="D8" s="1541"/>
      <c r="E8" s="1541"/>
      <c r="F8" s="1541"/>
      <c r="G8" s="1541"/>
      <c r="H8" s="1541"/>
      <c r="I8" s="1541"/>
      <c r="J8" s="1541"/>
      <c r="K8" s="1541"/>
      <c r="L8" s="1542"/>
      <c r="M8" s="488">
        <f>IF(R6="","",R6)</f>
      </c>
      <c r="N8" s="489" t="s">
        <v>493</v>
      </c>
      <c r="O8" s="490">
        <f>IF(P6="","",P6)</f>
      </c>
      <c r="P8" s="497"/>
      <c r="Q8" s="489"/>
      <c r="R8" s="490"/>
      <c r="S8" s="491"/>
      <c r="T8" s="489" t="s">
        <v>493</v>
      </c>
      <c r="U8" s="492"/>
      <c r="V8" s="491"/>
      <c r="W8" s="489" t="s">
        <v>493</v>
      </c>
      <c r="X8" s="492"/>
      <c r="Y8" s="491"/>
      <c r="Z8" s="489" t="s">
        <v>493</v>
      </c>
      <c r="AA8" s="492"/>
      <c r="AB8" s="491"/>
      <c r="AC8" s="489" t="s">
        <v>493</v>
      </c>
      <c r="AD8" s="492"/>
      <c r="AE8" s="491"/>
      <c r="AF8" s="489" t="s">
        <v>493</v>
      </c>
      <c r="AG8" s="492"/>
      <c r="AH8" s="1529"/>
      <c r="AI8" s="1530"/>
      <c r="AJ8" s="1533"/>
      <c r="AK8" s="1534"/>
      <c r="AL8" s="1533"/>
      <c r="AM8" s="1534"/>
      <c r="AN8" s="1533"/>
      <c r="AO8" s="1534"/>
      <c r="AP8" s="1537"/>
      <c r="AQ8" s="1538"/>
      <c r="AR8" s="1520"/>
    </row>
    <row r="9" spans="2:44" ht="19.5" customHeight="1">
      <c r="B9" s="1521" t="s">
        <v>495</v>
      </c>
      <c r="C9" s="1523" t="s">
        <v>427</v>
      </c>
      <c r="D9" s="1524"/>
      <c r="E9" s="1524"/>
      <c r="F9" s="1524"/>
      <c r="G9" s="1524"/>
      <c r="H9" s="1524"/>
      <c r="I9" s="1524"/>
      <c r="J9" s="1524"/>
      <c r="K9" s="1524"/>
      <c r="L9" s="1525"/>
      <c r="M9" s="486"/>
      <c r="N9" s="484">
        <f>IF(M10="","",IF(M10-O10&gt;0,"○",IF(M10-O10=0,"△","●")))</f>
      </c>
      <c r="O9" s="485"/>
      <c r="P9" s="486"/>
      <c r="Q9" s="484">
        <f>IF(P10="","",IF(P10-R10&gt;0,"○",IF(P10-R10=0,"△","●")))</f>
      </c>
      <c r="R9" s="485"/>
      <c r="S9" s="494"/>
      <c r="T9" s="495"/>
      <c r="U9" s="496"/>
      <c r="V9" s="486"/>
      <c r="W9" s="484">
        <f>IF(ISBLANK(V10),"",IF(V10-X10&gt;0,"○",IF(V10-X10=0,"△","●")))</f>
      </c>
      <c r="X9" s="485"/>
      <c r="Y9" s="486"/>
      <c r="Z9" s="484">
        <f>IF(ISBLANK(Y10),"",IF(Y10-AA10&gt;0,"○",IF(Y10-AA10=0,"△","●")))</f>
      </c>
      <c r="AA9" s="485"/>
      <c r="AB9" s="486"/>
      <c r="AC9" s="484">
        <f>IF(ISBLANK(AB10),"",IF(AB10-AD10&gt;0,"○",IF(AB10-AD10=0,"△","●")))</f>
      </c>
      <c r="AD9" s="485"/>
      <c r="AE9" s="486"/>
      <c r="AF9" s="484">
        <f>IF(ISBLANK(AE10),"",IF(AE10-AG10&gt;0,"○",IF(AE10-AG10=0,"△","●")))</f>
      </c>
      <c r="AG9" s="485"/>
      <c r="AH9" s="1529">
        <f>COUNTIF(M9:AG9,"○")*3+COUNTIF(M9:AG9,"△")*1</f>
        <v>0</v>
      </c>
      <c r="AI9" s="1530"/>
      <c r="AJ9" s="1512">
        <f>U6+U8+V10+Y10+AB10+AE10</f>
        <v>0</v>
      </c>
      <c r="AK9" s="1513"/>
      <c r="AL9" s="1512">
        <f>S6+S8+X10+AA10+AD10+AG10</f>
        <v>0</v>
      </c>
      <c r="AM9" s="1513"/>
      <c r="AN9" s="1512">
        <f>AJ9-AL9</f>
        <v>0</v>
      </c>
      <c r="AO9" s="1513"/>
      <c r="AP9" s="1535">
        <f>RANK(AR9,$AR$5:$AR$18)</f>
        <v>1</v>
      </c>
      <c r="AQ9" s="1536"/>
      <c r="AR9" s="1520">
        <f>AH9*10^9+AN9*10^6+AJ9*10^3-AL9</f>
        <v>0</v>
      </c>
    </row>
    <row r="10" spans="2:44" ht="19.5" customHeight="1">
      <c r="B10" s="1539"/>
      <c r="C10" s="1540"/>
      <c r="D10" s="1541"/>
      <c r="E10" s="1541"/>
      <c r="F10" s="1541"/>
      <c r="G10" s="1541"/>
      <c r="H10" s="1541"/>
      <c r="I10" s="1541"/>
      <c r="J10" s="1541"/>
      <c r="K10" s="1541"/>
      <c r="L10" s="1542"/>
      <c r="M10" s="488">
        <f>IF(U6="","",U6)</f>
      </c>
      <c r="N10" s="489" t="s">
        <v>493</v>
      </c>
      <c r="O10" s="490">
        <f>IF(S6="","",S6)</f>
      </c>
      <c r="P10" s="488">
        <f>IF(U8="","",U8)</f>
      </c>
      <c r="Q10" s="489" t="s">
        <v>493</v>
      </c>
      <c r="R10" s="490">
        <f>IF(S8="","",S8)</f>
      </c>
      <c r="S10" s="497"/>
      <c r="T10" s="489"/>
      <c r="U10" s="490"/>
      <c r="V10" s="491"/>
      <c r="W10" s="489" t="s">
        <v>493</v>
      </c>
      <c r="X10" s="492"/>
      <c r="Y10" s="491"/>
      <c r="Z10" s="489" t="s">
        <v>493</v>
      </c>
      <c r="AA10" s="492"/>
      <c r="AB10" s="491"/>
      <c r="AC10" s="489" t="s">
        <v>493</v>
      </c>
      <c r="AD10" s="492"/>
      <c r="AE10" s="491"/>
      <c r="AF10" s="489" t="s">
        <v>493</v>
      </c>
      <c r="AG10" s="492"/>
      <c r="AH10" s="1529"/>
      <c r="AI10" s="1530"/>
      <c r="AJ10" s="1533"/>
      <c r="AK10" s="1534"/>
      <c r="AL10" s="1533"/>
      <c r="AM10" s="1534"/>
      <c r="AN10" s="1533"/>
      <c r="AO10" s="1534"/>
      <c r="AP10" s="1537"/>
      <c r="AQ10" s="1538"/>
      <c r="AR10" s="1520"/>
    </row>
    <row r="11" spans="2:44" ht="19.5" customHeight="1">
      <c r="B11" s="1521" t="s">
        <v>496</v>
      </c>
      <c r="C11" s="1523" t="s">
        <v>429</v>
      </c>
      <c r="D11" s="1524"/>
      <c r="E11" s="1524"/>
      <c r="F11" s="1524"/>
      <c r="G11" s="1524"/>
      <c r="H11" s="1524"/>
      <c r="I11" s="1524"/>
      <c r="J11" s="1524"/>
      <c r="K11" s="1524"/>
      <c r="L11" s="1525"/>
      <c r="M11" s="486"/>
      <c r="N11" s="484">
        <f>IF(M12="","",IF(M12-O12&gt;0,"○",IF(M12-O12=0,"△","●")))</f>
      </c>
      <c r="O11" s="485"/>
      <c r="P11" s="486"/>
      <c r="Q11" s="484">
        <f>IF(P12="","",IF(P12-R12&gt;0,"○",IF(P12-R12=0,"△","●")))</f>
      </c>
      <c r="R11" s="485"/>
      <c r="S11" s="486"/>
      <c r="T11" s="484">
        <f>IF(S12="","",IF(S12-U12&gt;0,"○",IF(S12-U12=0,"△","●")))</f>
      </c>
      <c r="U11" s="485"/>
      <c r="V11" s="494"/>
      <c r="W11" s="495"/>
      <c r="X11" s="496"/>
      <c r="Y11" s="486"/>
      <c r="Z11" s="484">
        <f>IF(ISBLANK(Y12),"",IF(Y12-AA12&gt;0,"○",IF(Y12-AA12=0,"△","●")))</f>
      </c>
      <c r="AA11" s="485"/>
      <c r="AB11" s="486"/>
      <c r="AC11" s="484">
        <f>IF(ISBLANK(AB12),"",IF(AB12-AD12&gt;0,"○",IF(AB12-AD12=0,"△","●")))</f>
      </c>
      <c r="AD11" s="485"/>
      <c r="AE11" s="486"/>
      <c r="AF11" s="484">
        <f>IF(ISBLANK(AE12),"",IF(AE12-AG12&gt;0,"○",IF(AE12-AG12=0,"△","●")))</f>
      </c>
      <c r="AG11" s="485"/>
      <c r="AH11" s="1529">
        <f>COUNTIF(M11:AG11,"○")*3+COUNTIF(M11:AG11,"△")*1</f>
        <v>0</v>
      </c>
      <c r="AI11" s="1530"/>
      <c r="AJ11" s="1512">
        <f>X6+X8+X10+Y12+AB12+AE12</f>
        <v>0</v>
      </c>
      <c r="AK11" s="1513"/>
      <c r="AL11" s="1512">
        <f>V6+V8+V10+AA12+AD12+AG12</f>
        <v>0</v>
      </c>
      <c r="AM11" s="1513"/>
      <c r="AN11" s="1512">
        <f>AJ11-AL11</f>
        <v>0</v>
      </c>
      <c r="AO11" s="1513"/>
      <c r="AP11" s="1535">
        <f>RANK(AR11,$AR$5:$AR$18)</f>
        <v>1</v>
      </c>
      <c r="AQ11" s="1536"/>
      <c r="AR11" s="1520">
        <f>AH11*10^9+AN11*10^6+AJ11*10^3-AL11</f>
        <v>0</v>
      </c>
    </row>
    <row r="12" spans="2:44" ht="19.5" customHeight="1">
      <c r="B12" s="1539"/>
      <c r="C12" s="1540"/>
      <c r="D12" s="1541"/>
      <c r="E12" s="1541"/>
      <c r="F12" s="1541"/>
      <c r="G12" s="1541"/>
      <c r="H12" s="1541"/>
      <c r="I12" s="1541"/>
      <c r="J12" s="1541"/>
      <c r="K12" s="1541"/>
      <c r="L12" s="1542"/>
      <c r="M12" s="488">
        <f>IF(X6="","",X6)</f>
      </c>
      <c r="N12" s="489" t="s">
        <v>493</v>
      </c>
      <c r="O12" s="490">
        <f>IF(V6="","",V6)</f>
      </c>
      <c r="P12" s="488">
        <f>IF(X8="","",X8)</f>
      </c>
      <c r="Q12" s="489" t="s">
        <v>493</v>
      </c>
      <c r="R12" s="490">
        <f>IF(V8="","",V8)</f>
      </c>
      <c r="S12" s="488">
        <f>IF(X10="","",X10)</f>
      </c>
      <c r="T12" s="489" t="s">
        <v>493</v>
      </c>
      <c r="U12" s="490">
        <f>IF(V10="","",V10)</f>
      </c>
      <c r="V12" s="497"/>
      <c r="W12" s="489"/>
      <c r="X12" s="490"/>
      <c r="Y12" s="491"/>
      <c r="Z12" s="489" t="s">
        <v>493</v>
      </c>
      <c r="AA12" s="492"/>
      <c r="AB12" s="491"/>
      <c r="AC12" s="489" t="s">
        <v>493</v>
      </c>
      <c r="AD12" s="492"/>
      <c r="AE12" s="491"/>
      <c r="AF12" s="489" t="s">
        <v>493</v>
      </c>
      <c r="AG12" s="492"/>
      <c r="AH12" s="1529"/>
      <c r="AI12" s="1530"/>
      <c r="AJ12" s="1533"/>
      <c r="AK12" s="1534"/>
      <c r="AL12" s="1533"/>
      <c r="AM12" s="1534"/>
      <c r="AN12" s="1533"/>
      <c r="AO12" s="1534"/>
      <c r="AP12" s="1537"/>
      <c r="AQ12" s="1538"/>
      <c r="AR12" s="1520"/>
    </row>
    <row r="13" spans="2:44" ht="19.5" customHeight="1">
      <c r="B13" s="1521" t="s">
        <v>497</v>
      </c>
      <c r="C13" s="1523" t="s">
        <v>428</v>
      </c>
      <c r="D13" s="1524"/>
      <c r="E13" s="1524"/>
      <c r="F13" s="1524"/>
      <c r="G13" s="1524"/>
      <c r="H13" s="1524"/>
      <c r="I13" s="1524"/>
      <c r="J13" s="1524"/>
      <c r="K13" s="1524"/>
      <c r="L13" s="1525"/>
      <c r="M13" s="486"/>
      <c r="N13" s="484">
        <f>IF(M14="","",IF(M14-O14&gt;0,"○",IF(M14-O14=0,"△","●")))</f>
      </c>
      <c r="O13" s="485"/>
      <c r="P13" s="486"/>
      <c r="Q13" s="484">
        <f>IF(P14="","",IF(P14-R14&gt;0,"○",IF(P14-R14=0,"△","●")))</f>
      </c>
      <c r="R13" s="485"/>
      <c r="S13" s="486"/>
      <c r="T13" s="484">
        <f>IF(S14="","",IF(S14-U14&gt;0,"○",IF(S14-U14=0,"△","●")))</f>
      </c>
      <c r="U13" s="485"/>
      <c r="V13" s="486"/>
      <c r="W13" s="484">
        <f>IF(V14="","",IF(V14-X14&gt;0,"○",IF(V14-X14=0,"△","●")))</f>
      </c>
      <c r="X13" s="485"/>
      <c r="Y13" s="494"/>
      <c r="Z13" s="495"/>
      <c r="AA13" s="496"/>
      <c r="AB13" s="486"/>
      <c r="AC13" s="484">
        <f>IF(ISBLANK(AB14),"",IF(AB14-AD14&gt;0,"○",IF(AB14-AD14=0,"△","●")))</f>
      </c>
      <c r="AD13" s="485"/>
      <c r="AE13" s="486"/>
      <c r="AF13" s="484">
        <f>IF(ISBLANK(AE14),"",IF(AE14-AG14&gt;0,"○",IF(AE14-AG14=0,"△","●")))</f>
      </c>
      <c r="AG13" s="485"/>
      <c r="AH13" s="1529">
        <f>COUNTIF(M13:AG13,"○")*3+COUNTIF(M13:AG13,"△")*1</f>
        <v>0</v>
      </c>
      <c r="AI13" s="1530"/>
      <c r="AJ13" s="1512">
        <f>AA6+AA8+AA10+AA12+AB14+AE14</f>
        <v>0</v>
      </c>
      <c r="AK13" s="1513"/>
      <c r="AL13" s="1512">
        <f>Y6+Y8+Y10+Y12+AD14+AG14</f>
        <v>0</v>
      </c>
      <c r="AM13" s="1513"/>
      <c r="AN13" s="1512">
        <f>AJ13-AL13</f>
        <v>0</v>
      </c>
      <c r="AO13" s="1513"/>
      <c r="AP13" s="1535">
        <f>RANK(AR13,$AR$5:$AR$18)</f>
        <v>1</v>
      </c>
      <c r="AQ13" s="1536"/>
      <c r="AR13" s="1520">
        <f>AH13*10^9+AN13*10^6+AJ13*10^3-AL13</f>
        <v>0</v>
      </c>
    </row>
    <row r="14" spans="2:44" ht="19.5" customHeight="1">
      <c r="B14" s="1539"/>
      <c r="C14" s="1540"/>
      <c r="D14" s="1541"/>
      <c r="E14" s="1541"/>
      <c r="F14" s="1541"/>
      <c r="G14" s="1541"/>
      <c r="H14" s="1541"/>
      <c r="I14" s="1541"/>
      <c r="J14" s="1541"/>
      <c r="K14" s="1541"/>
      <c r="L14" s="1542"/>
      <c r="M14" s="497">
        <f>IF(AA6="","",AA6)</f>
      </c>
      <c r="N14" s="489" t="s">
        <v>493</v>
      </c>
      <c r="O14" s="490">
        <f>IF(Y6="","",Y6)</f>
      </c>
      <c r="P14" s="497">
        <f>IF(AA8="","",AA8)</f>
      </c>
      <c r="Q14" s="489" t="s">
        <v>493</v>
      </c>
      <c r="R14" s="490">
        <f>IF(Y8="","",Y8)</f>
      </c>
      <c r="S14" s="497">
        <f>IF(AA10="","",AA10)</f>
      </c>
      <c r="T14" s="489" t="s">
        <v>493</v>
      </c>
      <c r="U14" s="490">
        <f>IF(Y10="","",Y10)</f>
      </c>
      <c r="V14" s="497">
        <f>IF(AA12="","",AA12)</f>
      </c>
      <c r="W14" s="489" t="s">
        <v>493</v>
      </c>
      <c r="X14" s="490">
        <f>IF(Y12="","",Y12)</f>
      </c>
      <c r="Y14" s="497"/>
      <c r="Z14" s="489"/>
      <c r="AA14" s="490"/>
      <c r="AB14" s="491"/>
      <c r="AC14" s="489" t="s">
        <v>493</v>
      </c>
      <c r="AD14" s="492"/>
      <c r="AE14" s="491"/>
      <c r="AF14" s="489" t="s">
        <v>493</v>
      </c>
      <c r="AG14" s="492"/>
      <c r="AH14" s="1529"/>
      <c r="AI14" s="1530"/>
      <c r="AJ14" s="1533"/>
      <c r="AK14" s="1534"/>
      <c r="AL14" s="1533"/>
      <c r="AM14" s="1534"/>
      <c r="AN14" s="1533"/>
      <c r="AO14" s="1534"/>
      <c r="AP14" s="1537"/>
      <c r="AQ14" s="1538"/>
      <c r="AR14" s="1520"/>
    </row>
    <row r="15" spans="2:44" ht="19.5" customHeight="1">
      <c r="B15" s="1521" t="s">
        <v>498</v>
      </c>
      <c r="C15" s="1523" t="s">
        <v>426</v>
      </c>
      <c r="D15" s="1524"/>
      <c r="E15" s="1524"/>
      <c r="F15" s="1524"/>
      <c r="G15" s="1524"/>
      <c r="H15" s="1524"/>
      <c r="I15" s="1524"/>
      <c r="J15" s="1524"/>
      <c r="K15" s="1524"/>
      <c r="L15" s="1525"/>
      <c r="M15" s="486"/>
      <c r="N15" s="484">
        <f>IF(M16="","",IF(M16-O16&gt;0,"○",IF(M16-O16=0,"△","●")))</f>
      </c>
      <c r="O15" s="485"/>
      <c r="P15" s="486"/>
      <c r="Q15" s="484">
        <f>IF(P16="","",IF(P16-R16&gt;0,"○",IF(P16-R16=0,"△","●")))</f>
      </c>
      <c r="R15" s="485"/>
      <c r="S15" s="486"/>
      <c r="T15" s="484">
        <f>IF(S16="","",IF(S16-U16&gt;0,"○",IF(S16-U16=0,"△","●")))</f>
      </c>
      <c r="U15" s="485"/>
      <c r="V15" s="486"/>
      <c r="W15" s="484">
        <f>IF(V16="","",IF(V16-X16&gt;0,"○",IF(V16-X16=0,"△","●")))</f>
      </c>
      <c r="X15" s="485"/>
      <c r="Y15" s="486"/>
      <c r="Z15" s="484">
        <f>IF(Y16="","",IF(Y16-AA16&gt;0,"○",IF(Y16-AA16=0,"△","●")))</f>
      </c>
      <c r="AA15" s="485"/>
      <c r="AB15" s="494"/>
      <c r="AC15" s="495"/>
      <c r="AD15" s="496"/>
      <c r="AE15" s="486"/>
      <c r="AF15" s="484">
        <f>IF(ISBLANK(AE16),"",IF(AE16-AG16&gt;0,"○",IF(AE16-AG16=0,"△","●")))</f>
      </c>
      <c r="AG15" s="485"/>
      <c r="AH15" s="1529">
        <f>COUNTIF(M15:AG15,"○")*3+COUNTIF(M15:AG15,"△")*1</f>
        <v>0</v>
      </c>
      <c r="AI15" s="1530"/>
      <c r="AJ15" s="1512">
        <f>AD6+AD8+AD10+AD12+AD14+AE16</f>
        <v>0</v>
      </c>
      <c r="AK15" s="1513"/>
      <c r="AL15" s="1512">
        <f>AB6+AB8+AB10+AB12+AB14+AG16</f>
        <v>0</v>
      </c>
      <c r="AM15" s="1513"/>
      <c r="AN15" s="1512">
        <f>AJ15-AL15</f>
        <v>0</v>
      </c>
      <c r="AO15" s="1513"/>
      <c r="AP15" s="1535">
        <f>RANK(AR15,$AR$5:$AR$18)</f>
        <v>1</v>
      </c>
      <c r="AQ15" s="1536"/>
      <c r="AR15" s="1520">
        <f>AH15*10^9+AN15*10^6+AJ15*10^3-AL15</f>
        <v>0</v>
      </c>
    </row>
    <row r="16" spans="2:44" ht="19.5" customHeight="1">
      <c r="B16" s="1539"/>
      <c r="C16" s="1540"/>
      <c r="D16" s="1541"/>
      <c r="E16" s="1541"/>
      <c r="F16" s="1541"/>
      <c r="G16" s="1541"/>
      <c r="H16" s="1541"/>
      <c r="I16" s="1541"/>
      <c r="J16" s="1541"/>
      <c r="K16" s="1541"/>
      <c r="L16" s="1542"/>
      <c r="M16" s="488">
        <f>IF(AD6="","",AD6)</f>
      </c>
      <c r="N16" s="489" t="s">
        <v>493</v>
      </c>
      <c r="O16" s="490">
        <f>IF(AB6="","",AB6)</f>
      </c>
      <c r="P16" s="497">
        <f>IF(AD8="","",AD8)</f>
      </c>
      <c r="Q16" s="489" t="s">
        <v>493</v>
      </c>
      <c r="R16" s="490">
        <f>IF(AB8="","",AB8)</f>
      </c>
      <c r="S16" s="497">
        <f>IF(AD10="","",AD10)</f>
      </c>
      <c r="T16" s="489" t="s">
        <v>493</v>
      </c>
      <c r="U16" s="490">
        <f>IF(AB10="","",AB10)</f>
      </c>
      <c r="V16" s="497">
        <f>IF(AD12="","",AD12)</f>
      </c>
      <c r="W16" s="489" t="s">
        <v>493</v>
      </c>
      <c r="X16" s="490">
        <f>IF(AB12="","",AB12)</f>
      </c>
      <c r="Y16" s="497">
        <f>IF(AD14="","",AD14)</f>
      </c>
      <c r="Z16" s="489" t="s">
        <v>493</v>
      </c>
      <c r="AA16" s="490">
        <f>IF(AB14="","",AB14)</f>
      </c>
      <c r="AB16" s="497"/>
      <c r="AC16" s="489"/>
      <c r="AD16" s="490"/>
      <c r="AE16" s="491"/>
      <c r="AF16" s="489" t="s">
        <v>493</v>
      </c>
      <c r="AG16" s="492"/>
      <c r="AH16" s="1529"/>
      <c r="AI16" s="1530"/>
      <c r="AJ16" s="1533"/>
      <c r="AK16" s="1534"/>
      <c r="AL16" s="1533"/>
      <c r="AM16" s="1534"/>
      <c r="AN16" s="1533"/>
      <c r="AO16" s="1534"/>
      <c r="AP16" s="1537"/>
      <c r="AQ16" s="1538"/>
      <c r="AR16" s="1520"/>
    </row>
    <row r="17" spans="2:44" ht="19.5" customHeight="1">
      <c r="B17" s="1521" t="s">
        <v>499</v>
      </c>
      <c r="C17" s="1523" t="s">
        <v>424</v>
      </c>
      <c r="D17" s="1524"/>
      <c r="E17" s="1524"/>
      <c r="F17" s="1524"/>
      <c r="G17" s="1524"/>
      <c r="H17" s="1524"/>
      <c r="I17" s="1524"/>
      <c r="J17" s="1524"/>
      <c r="K17" s="1524"/>
      <c r="L17" s="1525"/>
      <c r="M17" s="486"/>
      <c r="N17" s="484">
        <f>IF(M18="","",IF(M18-O18&gt;0,"○",IF(M18-O18=0,"△","●")))</f>
      </c>
      <c r="O17" s="485"/>
      <c r="P17" s="486"/>
      <c r="Q17" s="484">
        <f>IF(P18="","",IF(P18-R18&gt;0,"○",IF(P18-R18=0,"△","●")))</f>
      </c>
      <c r="R17" s="485"/>
      <c r="S17" s="486"/>
      <c r="T17" s="484">
        <f>IF(S18="","",IF(S18-U18&gt;0,"○",IF(S18-U18=0,"△","●")))</f>
      </c>
      <c r="U17" s="485"/>
      <c r="V17" s="486"/>
      <c r="W17" s="484">
        <f>IF(V18="","",IF(V18-X18&gt;0,"○",IF(V18-X18=0,"△","●")))</f>
      </c>
      <c r="X17" s="485"/>
      <c r="Y17" s="486"/>
      <c r="Z17" s="484">
        <f>IF(Y18="","",IF(Y18-AA18&gt;0,"○",IF(Y18-AA18=0,"△","●")))</f>
      </c>
      <c r="AA17" s="485"/>
      <c r="AB17" s="486"/>
      <c r="AC17" s="484">
        <f>IF(AB18="","",IF(AB18-AD18&gt;0,"○",IF(AB18-AD18=0,"△","●")))</f>
      </c>
      <c r="AD17" s="485"/>
      <c r="AE17" s="494"/>
      <c r="AF17" s="495"/>
      <c r="AG17" s="496"/>
      <c r="AH17" s="1529">
        <f>COUNTIF(M17:AG17,"○")*3+COUNTIF(M17:AG17,"△")*1</f>
        <v>0</v>
      </c>
      <c r="AI17" s="1530"/>
      <c r="AJ17" s="1543">
        <f>AG6+AG8+AG10+AG12+AG14+AG16</f>
        <v>0</v>
      </c>
      <c r="AK17" s="1544"/>
      <c r="AL17" s="1512">
        <f>AE6+AE8+AE10+AE12+AE14+AE16</f>
        <v>0</v>
      </c>
      <c r="AM17" s="1513"/>
      <c r="AN17" s="1512">
        <f>AJ17-AL17</f>
        <v>0</v>
      </c>
      <c r="AO17" s="1513"/>
      <c r="AP17" s="1535">
        <f>RANK(AR17,$AR$5:$AR$18)</f>
        <v>1</v>
      </c>
      <c r="AQ17" s="1536"/>
      <c r="AR17" s="1520">
        <f>AH17*10^9+AN17*10^6+AJ17*10^3-AL17</f>
        <v>0</v>
      </c>
    </row>
    <row r="18" spans="2:44" ht="24.75" customHeight="1">
      <c r="B18" s="1539"/>
      <c r="C18" s="1540"/>
      <c r="D18" s="1541"/>
      <c r="E18" s="1541"/>
      <c r="F18" s="1541"/>
      <c r="G18" s="1541"/>
      <c r="H18" s="1541"/>
      <c r="I18" s="1541"/>
      <c r="J18" s="1541"/>
      <c r="K18" s="1541"/>
      <c r="L18" s="1542"/>
      <c r="M18" s="488">
        <f>IF(AG6="","",AG6)</f>
      </c>
      <c r="N18" s="489" t="s">
        <v>493</v>
      </c>
      <c r="O18" s="490">
        <f>IF(AE6="","",AE6)</f>
      </c>
      <c r="P18" s="497">
        <f>IF(AG8="","",AG8)</f>
      </c>
      <c r="Q18" s="489" t="s">
        <v>493</v>
      </c>
      <c r="R18" s="490">
        <f>IF(AE8="","",AE8)</f>
      </c>
      <c r="S18" s="497">
        <f>IF(AG10="","",AG10)</f>
      </c>
      <c r="T18" s="489" t="s">
        <v>493</v>
      </c>
      <c r="U18" s="490">
        <f>IF(AE10="","",AE10)</f>
      </c>
      <c r="V18" s="497">
        <f>IF(AG12="","",AG12)</f>
      </c>
      <c r="W18" s="489" t="s">
        <v>493</v>
      </c>
      <c r="X18" s="490">
        <f>IF(AE12="","",AE12)</f>
      </c>
      <c r="Y18" s="497">
        <f>IF(AG14="","",AG14)</f>
      </c>
      <c r="Z18" s="489" t="s">
        <v>493</v>
      </c>
      <c r="AA18" s="490">
        <f>IF(AE14="","",AE14)</f>
      </c>
      <c r="AB18" s="497">
        <f>IF(AG16="","",AG16)</f>
      </c>
      <c r="AC18" s="489" t="s">
        <v>493</v>
      </c>
      <c r="AD18" s="490">
        <f>IF(AE16="","",AE16)</f>
      </c>
      <c r="AE18" s="497"/>
      <c r="AF18" s="489"/>
      <c r="AG18" s="490"/>
      <c r="AH18" s="1529"/>
      <c r="AI18" s="1530"/>
      <c r="AJ18" s="1533"/>
      <c r="AK18" s="1534"/>
      <c r="AL18" s="1533"/>
      <c r="AM18" s="1534"/>
      <c r="AN18" s="1533"/>
      <c r="AO18" s="1534"/>
      <c r="AP18" s="1537"/>
      <c r="AQ18" s="1538"/>
      <c r="AR18" s="1520"/>
    </row>
    <row r="19" spans="2:44" ht="19.5" customHeight="1">
      <c r="B19" s="501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3"/>
      <c r="N19" s="501"/>
      <c r="O19" s="503"/>
      <c r="P19" s="503"/>
      <c r="Q19" s="501"/>
      <c r="R19" s="503"/>
      <c r="S19" s="503"/>
      <c r="T19" s="501"/>
      <c r="U19" s="503"/>
      <c r="V19" s="503"/>
      <c r="W19" s="501"/>
      <c r="X19" s="503"/>
      <c r="Y19" s="503"/>
      <c r="Z19" s="501"/>
      <c r="AA19" s="503"/>
      <c r="AB19" s="503"/>
      <c r="AC19" s="501"/>
      <c r="AD19" s="503"/>
      <c r="AE19" s="503"/>
      <c r="AF19" s="501"/>
      <c r="AG19" s="503"/>
      <c r="AH19" s="504"/>
      <c r="AI19" s="504"/>
      <c r="AJ19" s="505"/>
      <c r="AK19" s="505"/>
      <c r="AL19" s="505"/>
      <c r="AM19" s="505"/>
      <c r="AN19" s="505"/>
      <c r="AO19" s="505"/>
      <c r="AP19" s="504"/>
      <c r="AQ19" s="504"/>
      <c r="AR19" s="487"/>
    </row>
    <row r="20" ht="19.5" customHeight="1"/>
    <row r="21" spans="14:17" ht="13.5">
      <c r="N21"/>
      <c r="O21"/>
      <c r="P21"/>
      <c r="Q21"/>
    </row>
  </sheetData>
  <mergeCells count="75">
    <mergeCell ref="AR17:AR18"/>
    <mergeCell ref="B17:B18"/>
    <mergeCell ref="C17:L18"/>
    <mergeCell ref="AH17:AI18"/>
    <mergeCell ref="AJ17:AK18"/>
    <mergeCell ref="AL17:AM18"/>
    <mergeCell ref="AN17:AO18"/>
    <mergeCell ref="AP17:AQ18"/>
    <mergeCell ref="AR15:AR16"/>
    <mergeCell ref="B15:B16"/>
    <mergeCell ref="C15:L16"/>
    <mergeCell ref="AH15:AI16"/>
    <mergeCell ref="AJ15:AK16"/>
    <mergeCell ref="AL15:AM16"/>
    <mergeCell ref="AN15:AO16"/>
    <mergeCell ref="AP15:AQ16"/>
    <mergeCell ref="AR13:AR14"/>
    <mergeCell ref="B13:B14"/>
    <mergeCell ref="C13:L14"/>
    <mergeCell ref="AH13:AI14"/>
    <mergeCell ref="AJ13:AK14"/>
    <mergeCell ref="AL13:AM14"/>
    <mergeCell ref="AN13:AO14"/>
    <mergeCell ref="AP13:AQ14"/>
    <mergeCell ref="AL11:AM12"/>
    <mergeCell ref="AN11:AO12"/>
    <mergeCell ref="AP11:AQ12"/>
    <mergeCell ref="AR11:AR12"/>
    <mergeCell ref="B11:B12"/>
    <mergeCell ref="C11:L12"/>
    <mergeCell ref="AH11:AI12"/>
    <mergeCell ref="AJ11:AK12"/>
    <mergeCell ref="AL9:AM10"/>
    <mergeCell ref="AN9:AO10"/>
    <mergeCell ref="AP9:AQ10"/>
    <mergeCell ref="AR9:AR10"/>
    <mergeCell ref="B9:B10"/>
    <mergeCell ref="C9:L10"/>
    <mergeCell ref="AH9:AI10"/>
    <mergeCell ref="AJ9:AK10"/>
    <mergeCell ref="AR5:AR6"/>
    <mergeCell ref="B7:B8"/>
    <mergeCell ref="C7:L8"/>
    <mergeCell ref="AH7:AI8"/>
    <mergeCell ref="AJ7:AK8"/>
    <mergeCell ref="AL7:AM8"/>
    <mergeCell ref="AN7:AO8"/>
    <mergeCell ref="AP7:AQ8"/>
    <mergeCell ref="AR7:AR8"/>
    <mergeCell ref="AL5:AM6"/>
    <mergeCell ref="AN5:AO6"/>
    <mergeCell ref="AP5:AQ6"/>
    <mergeCell ref="AH4:AI4"/>
    <mergeCell ref="AJ4:AK4"/>
    <mergeCell ref="B5:B6"/>
    <mergeCell ref="C5:L6"/>
    <mergeCell ref="AH5:AI6"/>
    <mergeCell ref="AJ5:AK6"/>
    <mergeCell ref="V4:X4"/>
    <mergeCell ref="Y4:AA4"/>
    <mergeCell ref="AB4:AD4"/>
    <mergeCell ref="AP4:AQ4"/>
    <mergeCell ref="AE4:AG4"/>
    <mergeCell ref="AL4:AM4"/>
    <mergeCell ref="AN4:AO4"/>
    <mergeCell ref="B4:L4"/>
    <mergeCell ref="M4:O4"/>
    <mergeCell ref="P4:R4"/>
    <mergeCell ref="S4:U4"/>
    <mergeCell ref="B3:AQ3"/>
    <mergeCell ref="B1:AQ1"/>
    <mergeCell ref="S2:AD2"/>
    <mergeCell ref="AE2:AF2"/>
    <mergeCell ref="AM2:AQ2"/>
    <mergeCell ref="AG2:AL2"/>
  </mergeCells>
  <conditionalFormatting sqref="M4:AG4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tabColor indexed="12"/>
  </sheetPr>
  <dimension ref="A1:BW71"/>
  <sheetViews>
    <sheetView showOutlineSymbols="0" view="pageBreakPreview" zoomScale="50" zoomScaleNormal="50" zoomScaleSheetLayoutView="50" workbookViewId="0" topLeftCell="A1">
      <selection activeCell="G32" sqref="G32"/>
    </sheetView>
  </sheetViews>
  <sheetFormatPr defaultColWidth="9.00390625" defaultRowHeight="13.5"/>
  <cols>
    <col min="1" max="1" width="3.875" style="272" customWidth="1"/>
    <col min="2" max="3" width="5.00390625" style="145" customWidth="1"/>
    <col min="4" max="7" width="5.00390625" style="268" customWidth="1"/>
    <col min="8" max="8" width="5.00390625" style="145" customWidth="1"/>
    <col min="9" max="9" width="4.00390625" style="145" customWidth="1"/>
    <col min="10" max="15" width="6.50390625" style="145" customWidth="1"/>
    <col min="16" max="36" width="6.50390625" style="269" customWidth="1"/>
    <col min="37" max="41" width="5.00390625" style="269" customWidth="1"/>
    <col min="42" max="54" width="5.00390625" style="270" customWidth="1"/>
    <col min="55" max="55" width="5.625" style="270" customWidth="1"/>
    <col min="56" max="56" width="5.625" style="145" customWidth="1"/>
    <col min="57" max="57" width="18.50390625" style="145" customWidth="1"/>
    <col min="58" max="58" width="19.00390625" style="145" customWidth="1"/>
    <col min="59" max="16384" width="9.00390625" style="145" customWidth="1"/>
  </cols>
  <sheetData>
    <row r="1" spans="2:73" ht="18" customHeight="1"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146"/>
      <c r="BD1" s="146"/>
      <c r="BE1" s="146"/>
      <c r="BF1" s="146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</row>
    <row r="2" spans="2:73" ht="20.25" customHeight="1">
      <c r="B2" s="715" t="s">
        <v>26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6"/>
      <c r="BA2" s="256"/>
      <c r="BB2" s="256"/>
      <c r="BC2" s="146"/>
      <c r="BD2" s="146"/>
      <c r="BE2" s="146"/>
      <c r="BF2" s="146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</row>
    <row r="3" spans="2:73" ht="21.75" customHeight="1" thickBot="1"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334"/>
      <c r="AL3" s="333"/>
      <c r="AM3" s="333"/>
      <c r="AN3" s="333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146"/>
      <c r="BD3" s="146"/>
      <c r="BE3" s="146" t="str">
        <f>CONCATENATE(B4,E4,F4,G4,H4,I4)</f>
        <v>チーム呼称</v>
      </c>
      <c r="BF3" s="146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</row>
    <row r="4" spans="2:58" ht="30" customHeight="1" thickBot="1" thickTop="1">
      <c r="B4" s="716" t="s">
        <v>367</v>
      </c>
      <c r="C4" s="717"/>
      <c r="D4" s="717"/>
      <c r="E4" s="717"/>
      <c r="F4" s="764"/>
      <c r="G4" s="764"/>
      <c r="H4" s="764"/>
      <c r="I4" s="764"/>
      <c r="J4" s="764"/>
      <c r="K4" s="764"/>
      <c r="L4" s="765"/>
      <c r="M4" s="760" t="s">
        <v>199</v>
      </c>
      <c r="N4" s="717"/>
      <c r="O4" s="717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2"/>
      <c r="AB4" s="718" t="s">
        <v>369</v>
      </c>
      <c r="AC4" s="719"/>
      <c r="AD4" s="719"/>
      <c r="AE4" s="761"/>
      <c r="AF4" s="761"/>
      <c r="AG4" s="761"/>
      <c r="AH4" s="761"/>
      <c r="AI4" s="761"/>
      <c r="AJ4" s="763"/>
      <c r="AK4" s="342"/>
      <c r="AL4" s="344"/>
      <c r="AM4" s="344"/>
      <c r="AN4" s="344"/>
      <c r="AO4" s="344"/>
      <c r="AP4" s="344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3"/>
      <c r="BD4" s="146"/>
      <c r="BE4" s="146"/>
      <c r="BF4" s="146"/>
    </row>
    <row r="5" spans="2:63" ht="30" customHeight="1" thickTop="1"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X5" s="431"/>
      <c r="Y5" s="711"/>
      <c r="Z5" s="711"/>
      <c r="AA5" s="711"/>
      <c r="AB5" s="711"/>
      <c r="AC5" s="711"/>
      <c r="AD5" s="711"/>
      <c r="AE5" s="711"/>
      <c r="AF5" s="431"/>
      <c r="AG5" s="711"/>
      <c r="AH5" s="711"/>
      <c r="AI5" s="711"/>
      <c r="AJ5" s="711"/>
      <c r="AK5" s="352"/>
      <c r="AL5" s="346"/>
      <c r="AM5" s="346"/>
      <c r="AN5" s="346"/>
      <c r="AO5" s="346"/>
      <c r="AP5" s="346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3"/>
      <c r="BD5" s="146"/>
      <c r="BE5" s="146"/>
      <c r="BF5" s="146"/>
      <c r="BG5" s="709" t="s">
        <v>212</v>
      </c>
      <c r="BH5" s="709"/>
      <c r="BI5" s="709"/>
      <c r="BJ5" s="709"/>
      <c r="BK5" s="709"/>
    </row>
    <row r="6" spans="2:63" ht="30" customHeight="1"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401"/>
      <c r="Y6" s="713"/>
      <c r="Z6" s="713"/>
      <c r="AA6" s="402"/>
      <c r="AB6" s="714"/>
      <c r="AC6" s="714"/>
      <c r="AD6" s="714"/>
      <c r="AE6" s="714"/>
      <c r="AF6" s="403"/>
      <c r="AG6" s="712"/>
      <c r="AH6" s="712"/>
      <c r="AI6" s="710"/>
      <c r="AJ6" s="710"/>
      <c r="AK6" s="352"/>
      <c r="AL6" s="346"/>
      <c r="AM6" s="346"/>
      <c r="AN6" s="346"/>
      <c r="AO6" s="346"/>
      <c r="AP6" s="346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3"/>
      <c r="BD6" s="146"/>
      <c r="BE6" s="146"/>
      <c r="BF6" s="146"/>
      <c r="BG6" s="709"/>
      <c r="BH6" s="709"/>
      <c r="BI6" s="709"/>
      <c r="BJ6" s="709"/>
      <c r="BK6" s="709"/>
    </row>
    <row r="7" spans="2:63" ht="30" customHeight="1"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401"/>
      <c r="Y7" s="713"/>
      <c r="Z7" s="713"/>
      <c r="AA7" s="402"/>
      <c r="AB7" s="714"/>
      <c r="AC7" s="714"/>
      <c r="AD7" s="714"/>
      <c r="AE7" s="714"/>
      <c r="AF7" s="403"/>
      <c r="AG7" s="712"/>
      <c r="AH7" s="712"/>
      <c r="AI7" s="710"/>
      <c r="AJ7" s="710"/>
      <c r="AK7" s="352"/>
      <c r="AL7" s="346"/>
      <c r="AM7" s="346"/>
      <c r="AN7" s="346"/>
      <c r="AO7" s="346"/>
      <c r="AP7" s="346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3"/>
      <c r="BD7" s="146"/>
      <c r="BE7" s="146"/>
      <c r="BF7" s="146"/>
      <c r="BG7" s="709"/>
      <c r="BH7" s="709"/>
      <c r="BI7" s="709"/>
      <c r="BJ7" s="709"/>
      <c r="BK7" s="709"/>
    </row>
    <row r="8" spans="2:63" ht="30" customHeight="1" thickBot="1"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401"/>
      <c r="Y8" s="713"/>
      <c r="Z8" s="713"/>
      <c r="AA8" s="402"/>
      <c r="AB8" s="355"/>
      <c r="AC8" s="355"/>
      <c r="AD8" s="355"/>
      <c r="AE8" s="355"/>
      <c r="AF8" s="403"/>
      <c r="AG8" s="712"/>
      <c r="AH8" s="712"/>
      <c r="AI8" s="710"/>
      <c r="AJ8" s="710"/>
      <c r="AK8" s="352"/>
      <c r="AL8" s="346"/>
      <c r="AM8" s="346"/>
      <c r="AN8" s="346"/>
      <c r="AO8" s="346"/>
      <c r="AP8" s="346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3"/>
      <c r="BD8" s="146"/>
      <c r="BE8" s="146"/>
      <c r="BF8" s="146"/>
      <c r="BG8" s="709"/>
      <c r="BH8" s="709"/>
      <c r="BI8" s="709"/>
      <c r="BJ8" s="709"/>
      <c r="BK8" s="709"/>
    </row>
    <row r="9" spans="1:64" ht="41.25" customHeight="1" thickBot="1" thickTop="1">
      <c r="A9" s="273"/>
      <c r="B9" s="695" t="s">
        <v>344</v>
      </c>
      <c r="C9" s="758" t="s">
        <v>383</v>
      </c>
      <c r="D9" s="697" t="s">
        <v>364</v>
      </c>
      <c r="E9" s="699" t="s">
        <v>211</v>
      </c>
      <c r="F9" s="700"/>
      <c r="G9" s="700"/>
      <c r="H9" s="701"/>
      <c r="I9" s="705" t="s">
        <v>19</v>
      </c>
      <c r="J9" s="683" t="s">
        <v>345</v>
      </c>
      <c r="K9" s="684"/>
      <c r="L9" s="684"/>
      <c r="M9" s="683" t="s">
        <v>346</v>
      </c>
      <c r="N9" s="684"/>
      <c r="O9" s="694"/>
      <c r="P9" s="684" t="s">
        <v>347</v>
      </c>
      <c r="Q9" s="684"/>
      <c r="R9" s="684"/>
      <c r="S9" s="683" t="s">
        <v>348</v>
      </c>
      <c r="T9" s="684"/>
      <c r="U9" s="694"/>
      <c r="V9" s="684" t="s">
        <v>349</v>
      </c>
      <c r="W9" s="684"/>
      <c r="X9" s="694"/>
      <c r="Y9" s="684" t="s">
        <v>350</v>
      </c>
      <c r="Z9" s="684"/>
      <c r="AA9" s="684"/>
      <c r="AB9" s="683" t="s">
        <v>351</v>
      </c>
      <c r="AC9" s="684"/>
      <c r="AD9" s="694"/>
      <c r="AE9" s="684" t="s">
        <v>381</v>
      </c>
      <c r="AF9" s="684"/>
      <c r="AG9" s="684"/>
      <c r="AH9" s="683" t="s">
        <v>382</v>
      </c>
      <c r="AI9" s="684"/>
      <c r="AJ9" s="685"/>
      <c r="AK9" s="352"/>
      <c r="AL9" s="346"/>
      <c r="AM9" s="346"/>
      <c r="AN9" s="346"/>
      <c r="AO9" s="346"/>
      <c r="AP9" s="346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3"/>
      <c r="BD9" s="146"/>
      <c r="BE9" s="146"/>
      <c r="BF9" s="146"/>
      <c r="BG9" s="707" t="s">
        <v>200</v>
      </c>
      <c r="BH9" s="708"/>
      <c r="BI9" s="257" t="s">
        <v>370</v>
      </c>
      <c r="BJ9" s="257" t="s">
        <v>371</v>
      </c>
      <c r="BK9" s="257" t="s">
        <v>372</v>
      </c>
      <c r="BL9" s="258" t="s">
        <v>201</v>
      </c>
    </row>
    <row r="10" spans="1:58" ht="41.25" customHeight="1" thickBot="1">
      <c r="A10" s="273"/>
      <c r="B10" s="696"/>
      <c r="C10" s="759"/>
      <c r="D10" s="698"/>
      <c r="E10" s="702"/>
      <c r="F10" s="703"/>
      <c r="G10" s="703"/>
      <c r="H10" s="704"/>
      <c r="I10" s="706"/>
      <c r="J10" s="370" t="s">
        <v>365</v>
      </c>
      <c r="K10" s="331" t="s">
        <v>366</v>
      </c>
      <c r="L10" s="365" t="s">
        <v>368</v>
      </c>
      <c r="M10" s="370" t="s">
        <v>365</v>
      </c>
      <c r="N10" s="331" t="s">
        <v>366</v>
      </c>
      <c r="O10" s="371" t="s">
        <v>368</v>
      </c>
      <c r="P10" s="368" t="s">
        <v>365</v>
      </c>
      <c r="Q10" s="331" t="s">
        <v>366</v>
      </c>
      <c r="R10" s="365" t="s">
        <v>368</v>
      </c>
      <c r="S10" s="370" t="s">
        <v>365</v>
      </c>
      <c r="T10" s="331" t="s">
        <v>366</v>
      </c>
      <c r="U10" s="371" t="s">
        <v>368</v>
      </c>
      <c r="V10" s="368" t="s">
        <v>365</v>
      </c>
      <c r="W10" s="331" t="s">
        <v>366</v>
      </c>
      <c r="X10" s="371" t="s">
        <v>368</v>
      </c>
      <c r="Y10" s="368" t="s">
        <v>365</v>
      </c>
      <c r="Z10" s="331" t="s">
        <v>366</v>
      </c>
      <c r="AA10" s="365" t="s">
        <v>368</v>
      </c>
      <c r="AB10" s="370" t="s">
        <v>365</v>
      </c>
      <c r="AC10" s="331" t="s">
        <v>366</v>
      </c>
      <c r="AD10" s="371" t="s">
        <v>368</v>
      </c>
      <c r="AE10" s="368" t="s">
        <v>365</v>
      </c>
      <c r="AF10" s="331" t="s">
        <v>366</v>
      </c>
      <c r="AG10" s="365" t="s">
        <v>368</v>
      </c>
      <c r="AH10" s="370" t="s">
        <v>365</v>
      </c>
      <c r="AI10" s="331" t="s">
        <v>366</v>
      </c>
      <c r="AJ10" s="351" t="s">
        <v>368</v>
      </c>
      <c r="AK10" s="352"/>
      <c r="AL10" s="346"/>
      <c r="AM10" s="346"/>
      <c r="AN10" s="346"/>
      <c r="AO10" s="346"/>
      <c r="AP10" s="346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3"/>
      <c r="BD10" s="146"/>
      <c r="BE10" s="146"/>
      <c r="BF10" s="146"/>
    </row>
    <row r="11" spans="1:58" ht="30" customHeight="1" thickTop="1">
      <c r="A11" s="273"/>
      <c r="B11" s="242"/>
      <c r="C11" s="427"/>
      <c r="D11" s="147"/>
      <c r="E11" s="363"/>
      <c r="F11" s="245"/>
      <c r="G11" s="245"/>
      <c r="H11" s="246"/>
      <c r="I11" s="385"/>
      <c r="J11" s="372"/>
      <c r="K11" s="271"/>
      <c r="L11" s="366"/>
      <c r="M11" s="372"/>
      <c r="N11" s="149"/>
      <c r="O11" s="373"/>
      <c r="P11" s="271"/>
      <c r="Q11" s="149"/>
      <c r="R11" s="378"/>
      <c r="S11" s="381"/>
      <c r="T11" s="275"/>
      <c r="U11" s="382"/>
      <c r="V11" s="327"/>
      <c r="W11" s="275"/>
      <c r="X11" s="382"/>
      <c r="Y11" s="327"/>
      <c r="Z11" s="275"/>
      <c r="AA11" s="275"/>
      <c r="AB11" s="386"/>
      <c r="AC11" s="275"/>
      <c r="AD11" s="382"/>
      <c r="AE11" s="327"/>
      <c r="AF11" s="275"/>
      <c r="AG11" s="275"/>
      <c r="AH11" s="386"/>
      <c r="AI11" s="275"/>
      <c r="AJ11" s="432"/>
      <c r="AK11" s="352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3"/>
      <c r="BD11" s="146"/>
      <c r="BE11" s="146"/>
      <c r="BF11" s="146"/>
    </row>
    <row r="12" spans="1:58" ht="30" customHeight="1" thickBot="1">
      <c r="A12" s="273"/>
      <c r="B12" s="241"/>
      <c r="C12" s="428"/>
      <c r="D12" s="147"/>
      <c r="E12" s="363"/>
      <c r="F12" s="245"/>
      <c r="G12" s="245"/>
      <c r="H12" s="246"/>
      <c r="I12" s="385"/>
      <c r="J12" s="374"/>
      <c r="K12" s="243"/>
      <c r="L12" s="367"/>
      <c r="M12" s="374"/>
      <c r="N12" s="150"/>
      <c r="O12" s="375"/>
      <c r="P12" s="243"/>
      <c r="Q12" s="150"/>
      <c r="R12" s="379"/>
      <c r="S12" s="383"/>
      <c r="T12" s="276"/>
      <c r="U12" s="384"/>
      <c r="V12" s="328"/>
      <c r="W12" s="276"/>
      <c r="X12" s="384"/>
      <c r="Y12" s="328"/>
      <c r="Z12" s="276"/>
      <c r="AA12" s="276"/>
      <c r="AB12" s="387"/>
      <c r="AC12" s="276"/>
      <c r="AD12" s="384"/>
      <c r="AE12" s="328"/>
      <c r="AF12" s="276"/>
      <c r="AG12" s="276"/>
      <c r="AH12" s="387"/>
      <c r="AI12" s="276"/>
      <c r="AJ12" s="361"/>
      <c r="AK12" s="352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3"/>
      <c r="BD12" s="146"/>
      <c r="BE12" s="146"/>
      <c r="BF12" s="146"/>
    </row>
    <row r="13" spans="2:75" ht="30" customHeight="1" thickBot="1">
      <c r="B13" s="241"/>
      <c r="C13" s="428"/>
      <c r="D13" s="147"/>
      <c r="E13" s="363"/>
      <c r="F13" s="245"/>
      <c r="G13" s="245"/>
      <c r="H13" s="246"/>
      <c r="I13" s="385"/>
      <c r="J13" s="374"/>
      <c r="K13" s="243"/>
      <c r="L13" s="367"/>
      <c r="M13" s="374"/>
      <c r="N13" s="150"/>
      <c r="O13" s="375"/>
      <c r="P13" s="243"/>
      <c r="Q13" s="150"/>
      <c r="R13" s="379"/>
      <c r="S13" s="383"/>
      <c r="T13" s="276"/>
      <c r="U13" s="384"/>
      <c r="V13" s="328"/>
      <c r="W13" s="276"/>
      <c r="X13" s="384"/>
      <c r="Y13" s="328"/>
      <c r="Z13" s="276"/>
      <c r="AA13" s="276"/>
      <c r="AB13" s="387"/>
      <c r="AC13" s="276"/>
      <c r="AD13" s="384"/>
      <c r="AE13" s="328"/>
      <c r="AF13" s="276"/>
      <c r="AG13" s="276"/>
      <c r="AH13" s="387"/>
      <c r="AI13" s="276"/>
      <c r="AJ13" s="361"/>
      <c r="AK13" s="352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3"/>
      <c r="BD13" s="146"/>
      <c r="BE13" s="146"/>
      <c r="BF13" s="146"/>
      <c r="BG13" s="707" t="s">
        <v>202</v>
      </c>
      <c r="BH13" s="708"/>
      <c r="BI13" s="259" t="s">
        <v>203</v>
      </c>
      <c r="BJ13" s="259" t="s">
        <v>204</v>
      </c>
      <c r="BK13" s="259" t="s">
        <v>205</v>
      </c>
      <c r="BL13" s="259" t="s">
        <v>206</v>
      </c>
      <c r="BM13" s="260" t="s">
        <v>207</v>
      </c>
      <c r="BN13" s="261" t="s">
        <v>208</v>
      </c>
      <c r="BO13" s="262"/>
      <c r="BP13" s="262"/>
      <c r="BQ13" s="262"/>
      <c r="BR13" s="263"/>
      <c r="BT13" s="262"/>
      <c r="BU13" s="262"/>
      <c r="BV13" s="262"/>
      <c r="BW13" s="264"/>
    </row>
    <row r="14" spans="2:63" ht="30" customHeight="1">
      <c r="B14" s="241"/>
      <c r="C14" s="428"/>
      <c r="D14" s="147"/>
      <c r="E14" s="363"/>
      <c r="F14" s="249"/>
      <c r="G14" s="249"/>
      <c r="H14" s="250"/>
      <c r="I14" s="385"/>
      <c r="J14" s="374"/>
      <c r="K14" s="243"/>
      <c r="L14" s="367"/>
      <c r="M14" s="374"/>
      <c r="N14" s="150"/>
      <c r="O14" s="375"/>
      <c r="P14" s="243"/>
      <c r="Q14" s="150"/>
      <c r="R14" s="379"/>
      <c r="S14" s="383"/>
      <c r="T14" s="276"/>
      <c r="U14" s="384"/>
      <c r="V14" s="328"/>
      <c r="W14" s="276"/>
      <c r="X14" s="384"/>
      <c r="Y14" s="328"/>
      <c r="Z14" s="276"/>
      <c r="AA14" s="276"/>
      <c r="AB14" s="387"/>
      <c r="AC14" s="276"/>
      <c r="AD14" s="384"/>
      <c r="AE14" s="328"/>
      <c r="AF14" s="276"/>
      <c r="AG14" s="276"/>
      <c r="AH14" s="387"/>
      <c r="AI14" s="276"/>
      <c r="AJ14" s="361"/>
      <c r="AK14" s="348"/>
      <c r="AL14" s="348"/>
      <c r="AM14" s="348"/>
      <c r="AN14" s="348"/>
      <c r="AO14" s="348"/>
      <c r="AP14" s="348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43"/>
      <c r="BD14" s="146"/>
      <c r="BE14" s="146"/>
      <c r="BF14" s="146"/>
      <c r="BH14" s="142"/>
      <c r="BI14" s="142"/>
      <c r="BJ14" s="142"/>
      <c r="BK14" s="143"/>
    </row>
    <row r="15" spans="2:63" ht="30" customHeight="1">
      <c r="B15" s="241"/>
      <c r="C15" s="428"/>
      <c r="D15" s="147"/>
      <c r="E15" s="363"/>
      <c r="F15" s="249"/>
      <c r="G15" s="249"/>
      <c r="H15" s="250"/>
      <c r="I15" s="385"/>
      <c r="J15" s="374"/>
      <c r="K15" s="243"/>
      <c r="L15" s="367"/>
      <c r="M15" s="374"/>
      <c r="N15" s="150"/>
      <c r="O15" s="375"/>
      <c r="P15" s="243"/>
      <c r="Q15" s="150"/>
      <c r="R15" s="379"/>
      <c r="S15" s="383"/>
      <c r="T15" s="276"/>
      <c r="U15" s="384"/>
      <c r="V15" s="328"/>
      <c r="W15" s="276"/>
      <c r="X15" s="384"/>
      <c r="Y15" s="328"/>
      <c r="Z15" s="276"/>
      <c r="AA15" s="276"/>
      <c r="AB15" s="387"/>
      <c r="AC15" s="276"/>
      <c r="AD15" s="384"/>
      <c r="AE15" s="328"/>
      <c r="AF15" s="276"/>
      <c r="AG15" s="276"/>
      <c r="AH15" s="387"/>
      <c r="AI15" s="276"/>
      <c r="AJ15" s="361"/>
      <c r="AK15" s="349"/>
      <c r="AL15" s="349"/>
      <c r="AM15" s="349"/>
      <c r="AN15" s="349"/>
      <c r="AO15" s="349"/>
      <c r="AP15" s="349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43"/>
      <c r="BD15" s="146"/>
      <c r="BE15" s="146"/>
      <c r="BF15" s="146"/>
      <c r="BH15" s="142"/>
      <c r="BI15" s="142"/>
      <c r="BJ15" s="142"/>
      <c r="BK15" s="143"/>
    </row>
    <row r="16" spans="2:63" ht="30" customHeight="1">
      <c r="B16" s="241"/>
      <c r="C16" s="428"/>
      <c r="D16" s="147"/>
      <c r="E16" s="363"/>
      <c r="F16" s="249"/>
      <c r="G16" s="249"/>
      <c r="H16" s="250"/>
      <c r="I16" s="385"/>
      <c r="J16" s="374"/>
      <c r="K16" s="243"/>
      <c r="L16" s="367"/>
      <c r="M16" s="374"/>
      <c r="N16" s="150"/>
      <c r="O16" s="375"/>
      <c r="P16" s="243"/>
      <c r="Q16" s="150"/>
      <c r="R16" s="379"/>
      <c r="S16" s="383"/>
      <c r="T16" s="276"/>
      <c r="U16" s="384"/>
      <c r="V16" s="328"/>
      <c r="W16" s="276"/>
      <c r="X16" s="384"/>
      <c r="Y16" s="328"/>
      <c r="Z16" s="276"/>
      <c r="AA16" s="276"/>
      <c r="AB16" s="387"/>
      <c r="AC16" s="276"/>
      <c r="AD16" s="384"/>
      <c r="AE16" s="328"/>
      <c r="AF16" s="276"/>
      <c r="AG16" s="276"/>
      <c r="AH16" s="387"/>
      <c r="AI16" s="276"/>
      <c r="AJ16" s="361"/>
      <c r="AK16" s="349"/>
      <c r="AL16" s="349"/>
      <c r="AM16" s="349"/>
      <c r="AN16" s="349"/>
      <c r="AO16" s="349"/>
      <c r="AP16" s="349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43"/>
      <c r="BD16" s="146"/>
      <c r="BE16" s="146"/>
      <c r="BF16" s="146"/>
      <c r="BH16" s="142"/>
      <c r="BI16" s="142"/>
      <c r="BJ16" s="142"/>
      <c r="BK16" s="143"/>
    </row>
    <row r="17" spans="2:63" ht="30" customHeight="1">
      <c r="B17" s="241"/>
      <c r="C17" s="428"/>
      <c r="D17" s="147"/>
      <c r="E17" s="363"/>
      <c r="F17" s="245"/>
      <c r="G17" s="245"/>
      <c r="H17" s="246"/>
      <c r="I17" s="385"/>
      <c r="J17" s="374"/>
      <c r="K17" s="243"/>
      <c r="L17" s="367"/>
      <c r="M17" s="374"/>
      <c r="N17" s="150"/>
      <c r="O17" s="375"/>
      <c r="P17" s="243"/>
      <c r="Q17" s="150"/>
      <c r="R17" s="379"/>
      <c r="S17" s="383"/>
      <c r="T17" s="276"/>
      <c r="U17" s="384"/>
      <c r="V17" s="328"/>
      <c r="W17" s="276"/>
      <c r="X17" s="384"/>
      <c r="Y17" s="328"/>
      <c r="Z17" s="276"/>
      <c r="AA17" s="276"/>
      <c r="AB17" s="387"/>
      <c r="AC17" s="276"/>
      <c r="AD17" s="384"/>
      <c r="AE17" s="328"/>
      <c r="AF17" s="276"/>
      <c r="AG17" s="276"/>
      <c r="AH17" s="387"/>
      <c r="AI17" s="276"/>
      <c r="AJ17" s="361"/>
      <c r="AK17" s="326"/>
      <c r="AL17" s="337"/>
      <c r="AM17" s="337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38"/>
      <c r="AY17" s="338"/>
      <c r="AZ17" s="338"/>
      <c r="BA17" s="329"/>
      <c r="BB17" s="339"/>
      <c r="BC17" s="146"/>
      <c r="BD17" s="146"/>
      <c r="BE17" s="146"/>
      <c r="BF17" s="146"/>
      <c r="BH17" s="142"/>
      <c r="BI17" s="142"/>
      <c r="BJ17" s="142"/>
      <c r="BK17" s="143"/>
    </row>
    <row r="18" spans="2:63" ht="30" customHeight="1">
      <c r="B18" s="241"/>
      <c r="C18" s="428"/>
      <c r="D18" s="147"/>
      <c r="E18" s="363"/>
      <c r="F18" s="245"/>
      <c r="G18" s="245"/>
      <c r="H18" s="246"/>
      <c r="I18" s="385"/>
      <c r="J18" s="374"/>
      <c r="K18" s="243"/>
      <c r="L18" s="367"/>
      <c r="M18" s="374"/>
      <c r="N18" s="150"/>
      <c r="O18" s="375"/>
      <c r="P18" s="243"/>
      <c r="Q18" s="150"/>
      <c r="R18" s="379"/>
      <c r="S18" s="383"/>
      <c r="T18" s="276"/>
      <c r="U18" s="384"/>
      <c r="V18" s="328"/>
      <c r="W18" s="276"/>
      <c r="X18" s="384"/>
      <c r="Y18" s="328"/>
      <c r="Z18" s="276"/>
      <c r="AA18" s="276"/>
      <c r="AB18" s="387"/>
      <c r="AC18" s="276"/>
      <c r="AD18" s="384"/>
      <c r="AE18" s="328"/>
      <c r="AF18" s="276"/>
      <c r="AG18" s="276"/>
      <c r="AH18" s="387"/>
      <c r="AI18" s="276"/>
      <c r="AJ18" s="361"/>
      <c r="AK18" s="326"/>
      <c r="AL18" s="337"/>
      <c r="AM18" s="337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38"/>
      <c r="AY18" s="338"/>
      <c r="AZ18" s="338"/>
      <c r="BA18" s="329"/>
      <c r="BB18" s="339"/>
      <c r="BC18" s="146"/>
      <c r="BD18" s="146"/>
      <c r="BE18" s="146"/>
      <c r="BF18" s="146"/>
      <c r="BH18" s="142"/>
      <c r="BI18" s="142"/>
      <c r="BJ18" s="142"/>
      <c r="BK18" s="143"/>
    </row>
    <row r="19" spans="2:63" ht="30" customHeight="1">
      <c r="B19" s="241"/>
      <c r="C19" s="428"/>
      <c r="D19" s="147"/>
      <c r="E19" s="363"/>
      <c r="F19" s="245"/>
      <c r="G19" s="245"/>
      <c r="H19" s="246"/>
      <c r="I19" s="385"/>
      <c r="J19" s="374"/>
      <c r="K19" s="243"/>
      <c r="L19" s="367"/>
      <c r="M19" s="374"/>
      <c r="N19" s="150"/>
      <c r="O19" s="375"/>
      <c r="P19" s="243"/>
      <c r="Q19" s="150"/>
      <c r="R19" s="379"/>
      <c r="S19" s="383"/>
      <c r="T19" s="276"/>
      <c r="U19" s="384"/>
      <c r="V19" s="328"/>
      <c r="W19" s="276"/>
      <c r="X19" s="384"/>
      <c r="Y19" s="328"/>
      <c r="Z19" s="276"/>
      <c r="AA19" s="276"/>
      <c r="AB19" s="387"/>
      <c r="AC19" s="276"/>
      <c r="AD19" s="384"/>
      <c r="AE19" s="328"/>
      <c r="AF19" s="276"/>
      <c r="AG19" s="276"/>
      <c r="AH19" s="387"/>
      <c r="AI19" s="276"/>
      <c r="AJ19" s="361"/>
      <c r="AK19" s="326"/>
      <c r="AL19" s="337"/>
      <c r="AM19" s="337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38"/>
      <c r="AY19" s="338"/>
      <c r="AZ19" s="338"/>
      <c r="BA19" s="329"/>
      <c r="BB19" s="339"/>
      <c r="BC19" s="146"/>
      <c r="BD19" s="146"/>
      <c r="BE19" s="146"/>
      <c r="BF19" s="146"/>
      <c r="BH19" s="142"/>
      <c r="BI19" s="142"/>
      <c r="BJ19" s="142"/>
      <c r="BK19" s="143"/>
    </row>
    <row r="20" spans="2:63" ht="30" customHeight="1">
      <c r="B20" s="241"/>
      <c r="C20" s="428"/>
      <c r="D20" s="147"/>
      <c r="E20" s="363"/>
      <c r="F20" s="245"/>
      <c r="G20" s="245"/>
      <c r="H20" s="246"/>
      <c r="I20" s="385"/>
      <c r="J20" s="374"/>
      <c r="K20" s="243"/>
      <c r="L20" s="367"/>
      <c r="M20" s="374"/>
      <c r="N20" s="150"/>
      <c r="O20" s="375"/>
      <c r="P20" s="243"/>
      <c r="Q20" s="150"/>
      <c r="R20" s="379"/>
      <c r="S20" s="383"/>
      <c r="T20" s="276"/>
      <c r="U20" s="384"/>
      <c r="V20" s="328"/>
      <c r="W20" s="276"/>
      <c r="X20" s="384"/>
      <c r="Y20" s="328"/>
      <c r="Z20" s="276"/>
      <c r="AA20" s="276"/>
      <c r="AB20" s="387"/>
      <c r="AC20" s="276"/>
      <c r="AD20" s="384"/>
      <c r="AE20" s="328"/>
      <c r="AF20" s="276"/>
      <c r="AG20" s="276"/>
      <c r="AH20" s="387"/>
      <c r="AI20" s="276"/>
      <c r="AJ20" s="361"/>
      <c r="AK20" s="326"/>
      <c r="AL20" s="337"/>
      <c r="AM20" s="337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38"/>
      <c r="AY20" s="338"/>
      <c r="AZ20" s="338"/>
      <c r="BA20" s="329"/>
      <c r="BB20" s="339"/>
      <c r="BC20" s="146"/>
      <c r="BD20" s="146"/>
      <c r="BE20" s="146"/>
      <c r="BF20" s="146"/>
      <c r="BH20" s="142"/>
      <c r="BI20" s="142"/>
      <c r="BJ20" s="142"/>
      <c r="BK20" s="143"/>
    </row>
    <row r="21" spans="2:63" ht="30" customHeight="1">
      <c r="B21" s="241"/>
      <c r="C21" s="428"/>
      <c r="D21" s="147"/>
      <c r="E21" s="363"/>
      <c r="F21" s="265"/>
      <c r="G21" s="265"/>
      <c r="H21" s="266"/>
      <c r="I21" s="385"/>
      <c r="J21" s="374"/>
      <c r="K21" s="243"/>
      <c r="L21" s="367"/>
      <c r="M21" s="376"/>
      <c r="N21" s="267"/>
      <c r="O21" s="377"/>
      <c r="P21" s="369"/>
      <c r="Q21" s="267"/>
      <c r="R21" s="380"/>
      <c r="S21" s="383"/>
      <c r="T21" s="276"/>
      <c r="U21" s="384"/>
      <c r="V21" s="328"/>
      <c r="W21" s="276"/>
      <c r="X21" s="384"/>
      <c r="Y21" s="328"/>
      <c r="Z21" s="276"/>
      <c r="AA21" s="276"/>
      <c r="AB21" s="387"/>
      <c r="AC21" s="276"/>
      <c r="AD21" s="384"/>
      <c r="AE21" s="328"/>
      <c r="AF21" s="276"/>
      <c r="AG21" s="276"/>
      <c r="AH21" s="387"/>
      <c r="AI21" s="276"/>
      <c r="AJ21" s="361"/>
      <c r="AK21" s="326"/>
      <c r="AL21" s="337"/>
      <c r="AM21" s="337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38"/>
      <c r="AY21" s="341"/>
      <c r="AZ21" s="341"/>
      <c r="BA21" s="329"/>
      <c r="BB21" s="339"/>
      <c r="BC21" s="146"/>
      <c r="BD21" s="146"/>
      <c r="BE21" s="146"/>
      <c r="BF21" s="146"/>
      <c r="BH21" s="142"/>
      <c r="BI21" s="142"/>
      <c r="BJ21" s="142"/>
      <c r="BK21" s="143"/>
    </row>
    <row r="22" spans="2:63" ht="30" customHeight="1">
      <c r="B22" s="241"/>
      <c r="C22" s="428"/>
      <c r="D22" s="147"/>
      <c r="E22" s="363"/>
      <c r="F22" s="245"/>
      <c r="G22" s="245"/>
      <c r="H22" s="246"/>
      <c r="I22" s="385"/>
      <c r="J22" s="374"/>
      <c r="K22" s="243"/>
      <c r="L22" s="367"/>
      <c r="M22" s="374"/>
      <c r="N22" s="150"/>
      <c r="O22" s="375"/>
      <c r="P22" s="243"/>
      <c r="Q22" s="150"/>
      <c r="R22" s="379"/>
      <c r="S22" s="383"/>
      <c r="T22" s="276"/>
      <c r="U22" s="384"/>
      <c r="V22" s="328"/>
      <c r="W22" s="276"/>
      <c r="X22" s="384"/>
      <c r="Y22" s="328"/>
      <c r="Z22" s="276"/>
      <c r="AA22" s="276"/>
      <c r="AB22" s="387"/>
      <c r="AC22" s="276"/>
      <c r="AD22" s="384"/>
      <c r="AE22" s="328"/>
      <c r="AF22" s="276"/>
      <c r="AG22" s="276"/>
      <c r="AH22" s="387"/>
      <c r="AI22" s="276"/>
      <c r="AJ22" s="361"/>
      <c r="AK22" s="326"/>
      <c r="AL22" s="337"/>
      <c r="AM22" s="337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38"/>
      <c r="AY22" s="338"/>
      <c r="AZ22" s="338"/>
      <c r="BA22" s="329"/>
      <c r="BB22" s="339"/>
      <c r="BC22" s="146"/>
      <c r="BD22" s="146"/>
      <c r="BE22" s="146"/>
      <c r="BF22" s="146"/>
      <c r="BH22" s="142"/>
      <c r="BI22" s="142"/>
      <c r="BJ22" s="142"/>
      <c r="BK22" s="143"/>
    </row>
    <row r="23" spans="2:63" ht="30" customHeight="1">
      <c r="B23" s="241"/>
      <c r="C23" s="428"/>
      <c r="D23" s="147"/>
      <c r="E23" s="363"/>
      <c r="F23" s="245"/>
      <c r="G23" s="245"/>
      <c r="H23" s="246"/>
      <c r="I23" s="385"/>
      <c r="J23" s="374"/>
      <c r="K23" s="243"/>
      <c r="L23" s="367"/>
      <c r="M23" s="374"/>
      <c r="N23" s="150"/>
      <c r="O23" s="375"/>
      <c r="P23" s="243"/>
      <c r="Q23" s="150"/>
      <c r="R23" s="379"/>
      <c r="S23" s="383"/>
      <c r="T23" s="276"/>
      <c r="U23" s="384"/>
      <c r="V23" s="328"/>
      <c r="W23" s="276"/>
      <c r="X23" s="384"/>
      <c r="Y23" s="328"/>
      <c r="Z23" s="276"/>
      <c r="AA23" s="276"/>
      <c r="AB23" s="387"/>
      <c r="AC23" s="276"/>
      <c r="AD23" s="384"/>
      <c r="AE23" s="328"/>
      <c r="AF23" s="276"/>
      <c r="AG23" s="276"/>
      <c r="AH23" s="387"/>
      <c r="AI23" s="276"/>
      <c r="AJ23" s="361"/>
      <c r="AK23" s="326"/>
      <c r="AL23" s="337"/>
      <c r="AM23" s="337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38"/>
      <c r="AY23" s="338"/>
      <c r="AZ23" s="338"/>
      <c r="BA23" s="329"/>
      <c r="BB23" s="339"/>
      <c r="BC23" s="146"/>
      <c r="BD23" s="146"/>
      <c r="BE23" s="146"/>
      <c r="BF23" s="146"/>
      <c r="BH23" s="142"/>
      <c r="BI23" s="142"/>
      <c r="BJ23" s="142"/>
      <c r="BK23" s="143"/>
    </row>
    <row r="24" spans="2:63" ht="30" customHeight="1">
      <c r="B24" s="241"/>
      <c r="C24" s="428"/>
      <c r="D24" s="147"/>
      <c r="E24" s="363"/>
      <c r="F24" s="249"/>
      <c r="G24" s="249"/>
      <c r="H24" s="250"/>
      <c r="I24" s="385"/>
      <c r="J24" s="374"/>
      <c r="K24" s="243"/>
      <c r="L24" s="367"/>
      <c r="M24" s="374"/>
      <c r="N24" s="150"/>
      <c r="O24" s="375"/>
      <c r="P24" s="243"/>
      <c r="Q24" s="150"/>
      <c r="R24" s="379"/>
      <c r="S24" s="383"/>
      <c r="T24" s="276"/>
      <c r="U24" s="384"/>
      <c r="V24" s="328"/>
      <c r="W24" s="276"/>
      <c r="X24" s="384"/>
      <c r="Y24" s="328"/>
      <c r="Z24" s="276"/>
      <c r="AA24" s="276"/>
      <c r="AB24" s="387"/>
      <c r="AC24" s="276"/>
      <c r="AD24" s="384"/>
      <c r="AE24" s="328"/>
      <c r="AF24" s="276"/>
      <c r="AG24" s="276"/>
      <c r="AH24" s="387"/>
      <c r="AI24" s="276"/>
      <c r="AJ24" s="361"/>
      <c r="AK24" s="326"/>
      <c r="AL24" s="337"/>
      <c r="AM24" s="337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38"/>
      <c r="AY24" s="338"/>
      <c r="AZ24" s="338"/>
      <c r="BA24" s="329"/>
      <c r="BB24" s="339"/>
      <c r="BC24" s="146"/>
      <c r="BD24" s="146"/>
      <c r="BE24" s="146"/>
      <c r="BF24" s="146"/>
      <c r="BH24" s="142"/>
      <c r="BI24" s="142"/>
      <c r="BJ24" s="142"/>
      <c r="BK24" s="143"/>
    </row>
    <row r="25" spans="2:63" ht="30" customHeight="1">
      <c r="B25" s="241"/>
      <c r="C25" s="428"/>
      <c r="D25" s="147"/>
      <c r="E25" s="363"/>
      <c r="F25" s="245"/>
      <c r="G25" s="245"/>
      <c r="H25" s="246"/>
      <c r="I25" s="385"/>
      <c r="J25" s="374"/>
      <c r="K25" s="243"/>
      <c r="L25" s="367"/>
      <c r="M25" s="374"/>
      <c r="N25" s="150"/>
      <c r="O25" s="375"/>
      <c r="P25" s="243"/>
      <c r="Q25" s="150"/>
      <c r="R25" s="379"/>
      <c r="S25" s="383"/>
      <c r="T25" s="276"/>
      <c r="U25" s="384"/>
      <c r="V25" s="328"/>
      <c r="W25" s="276"/>
      <c r="X25" s="384"/>
      <c r="Y25" s="328"/>
      <c r="Z25" s="276"/>
      <c r="AA25" s="276"/>
      <c r="AB25" s="387"/>
      <c r="AC25" s="276"/>
      <c r="AD25" s="384"/>
      <c r="AE25" s="328"/>
      <c r="AF25" s="276"/>
      <c r="AG25" s="276"/>
      <c r="AH25" s="387"/>
      <c r="AI25" s="276"/>
      <c r="AJ25" s="361"/>
      <c r="AK25" s="326"/>
      <c r="AL25" s="337"/>
      <c r="AM25" s="337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38"/>
      <c r="AY25" s="338"/>
      <c r="AZ25" s="338"/>
      <c r="BA25" s="329"/>
      <c r="BB25" s="339"/>
      <c r="BC25" s="146"/>
      <c r="BD25" s="146"/>
      <c r="BE25" s="146"/>
      <c r="BF25" s="146"/>
      <c r="BH25" s="142"/>
      <c r="BI25" s="142"/>
      <c r="BJ25" s="142"/>
      <c r="BK25" s="143"/>
    </row>
    <row r="26" spans="2:63" ht="30" customHeight="1">
      <c r="B26" s="241"/>
      <c r="C26" s="428"/>
      <c r="D26" s="147"/>
      <c r="E26" s="363"/>
      <c r="F26" s="245"/>
      <c r="G26" s="245"/>
      <c r="H26" s="246"/>
      <c r="I26" s="385"/>
      <c r="J26" s="374"/>
      <c r="K26" s="243"/>
      <c r="L26" s="367"/>
      <c r="M26" s="374"/>
      <c r="N26" s="150"/>
      <c r="O26" s="375"/>
      <c r="P26" s="243"/>
      <c r="Q26" s="150"/>
      <c r="R26" s="379"/>
      <c r="S26" s="383"/>
      <c r="T26" s="276"/>
      <c r="U26" s="384"/>
      <c r="V26" s="328"/>
      <c r="W26" s="276"/>
      <c r="X26" s="384"/>
      <c r="Y26" s="328"/>
      <c r="Z26" s="276"/>
      <c r="AA26" s="276"/>
      <c r="AB26" s="387"/>
      <c r="AC26" s="276"/>
      <c r="AD26" s="384"/>
      <c r="AE26" s="328"/>
      <c r="AF26" s="276"/>
      <c r="AG26" s="276"/>
      <c r="AH26" s="387"/>
      <c r="AI26" s="276"/>
      <c r="AJ26" s="361"/>
      <c r="AK26" s="326"/>
      <c r="AL26" s="337"/>
      <c r="AM26" s="337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38"/>
      <c r="AY26" s="338"/>
      <c r="AZ26" s="338"/>
      <c r="BA26" s="329"/>
      <c r="BB26" s="339"/>
      <c r="BC26" s="146"/>
      <c r="BD26" s="146"/>
      <c r="BE26" s="146"/>
      <c r="BF26" s="146"/>
      <c r="BH26" s="142"/>
      <c r="BI26" s="142"/>
      <c r="BJ26" s="142"/>
      <c r="BK26" s="143"/>
    </row>
    <row r="27" spans="2:63" ht="30" customHeight="1">
      <c r="B27" s="241"/>
      <c r="C27" s="428"/>
      <c r="D27" s="147"/>
      <c r="E27" s="363"/>
      <c r="F27" s="245"/>
      <c r="G27" s="245"/>
      <c r="H27" s="246"/>
      <c r="I27" s="385"/>
      <c r="J27" s="374"/>
      <c r="K27" s="243"/>
      <c r="L27" s="367"/>
      <c r="M27" s="374"/>
      <c r="N27" s="150"/>
      <c r="O27" s="375"/>
      <c r="P27" s="243"/>
      <c r="Q27" s="150"/>
      <c r="R27" s="379"/>
      <c r="S27" s="383"/>
      <c r="T27" s="276"/>
      <c r="U27" s="384"/>
      <c r="V27" s="328"/>
      <c r="W27" s="276"/>
      <c r="X27" s="384"/>
      <c r="Y27" s="328"/>
      <c r="Z27" s="276"/>
      <c r="AA27" s="276"/>
      <c r="AB27" s="387"/>
      <c r="AC27" s="276"/>
      <c r="AD27" s="384"/>
      <c r="AE27" s="328"/>
      <c r="AF27" s="276"/>
      <c r="AG27" s="276"/>
      <c r="AH27" s="387"/>
      <c r="AI27" s="276"/>
      <c r="AJ27" s="361"/>
      <c r="AK27" s="326"/>
      <c r="AL27" s="337"/>
      <c r="AM27" s="337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38"/>
      <c r="AY27" s="338"/>
      <c r="AZ27" s="338"/>
      <c r="BA27" s="329"/>
      <c r="BB27" s="339"/>
      <c r="BC27" s="146"/>
      <c r="BD27" s="146"/>
      <c r="BE27" s="146"/>
      <c r="BF27" s="146"/>
      <c r="BH27" s="142"/>
      <c r="BI27" s="142"/>
      <c r="BJ27" s="142"/>
      <c r="BK27" s="143"/>
    </row>
    <row r="28" spans="2:63" ht="30" customHeight="1">
      <c r="B28" s="241"/>
      <c r="C28" s="428"/>
      <c r="D28" s="147"/>
      <c r="E28" s="363"/>
      <c r="F28" s="245"/>
      <c r="G28" s="245"/>
      <c r="H28" s="246"/>
      <c r="I28" s="385"/>
      <c r="J28" s="374"/>
      <c r="K28" s="243"/>
      <c r="L28" s="367"/>
      <c r="M28" s="374"/>
      <c r="N28" s="150"/>
      <c r="O28" s="375"/>
      <c r="P28" s="243"/>
      <c r="Q28" s="150"/>
      <c r="R28" s="379"/>
      <c r="S28" s="383"/>
      <c r="T28" s="276"/>
      <c r="U28" s="384"/>
      <c r="V28" s="328"/>
      <c r="W28" s="276"/>
      <c r="X28" s="384"/>
      <c r="Y28" s="328"/>
      <c r="Z28" s="276"/>
      <c r="AA28" s="276"/>
      <c r="AB28" s="387"/>
      <c r="AC28" s="276"/>
      <c r="AD28" s="384"/>
      <c r="AE28" s="328"/>
      <c r="AF28" s="276"/>
      <c r="AG28" s="276"/>
      <c r="AH28" s="387"/>
      <c r="AI28" s="276"/>
      <c r="AJ28" s="361"/>
      <c r="AK28" s="326"/>
      <c r="AL28" s="337"/>
      <c r="AM28" s="337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38"/>
      <c r="AY28" s="341"/>
      <c r="AZ28" s="341"/>
      <c r="BA28" s="329"/>
      <c r="BB28" s="339"/>
      <c r="BC28" s="146"/>
      <c r="BD28" s="146"/>
      <c r="BE28" s="146"/>
      <c r="BF28" s="146"/>
      <c r="BH28" s="142"/>
      <c r="BI28" s="142"/>
      <c r="BJ28" s="142"/>
      <c r="BK28" s="143"/>
    </row>
    <row r="29" spans="2:58" ht="30" customHeight="1">
      <c r="B29" s="241"/>
      <c r="C29" s="428"/>
      <c r="D29" s="147"/>
      <c r="E29" s="363"/>
      <c r="F29" s="245"/>
      <c r="G29" s="245"/>
      <c r="H29" s="246"/>
      <c r="I29" s="385"/>
      <c r="J29" s="374"/>
      <c r="K29" s="243"/>
      <c r="L29" s="367"/>
      <c r="M29" s="374"/>
      <c r="N29" s="150"/>
      <c r="O29" s="375"/>
      <c r="P29" s="243"/>
      <c r="Q29" s="150"/>
      <c r="R29" s="379"/>
      <c r="S29" s="383"/>
      <c r="T29" s="276"/>
      <c r="U29" s="384"/>
      <c r="V29" s="328"/>
      <c r="W29" s="276"/>
      <c r="X29" s="384"/>
      <c r="Y29" s="328"/>
      <c r="Z29" s="276"/>
      <c r="AA29" s="276"/>
      <c r="AB29" s="387"/>
      <c r="AC29" s="276"/>
      <c r="AD29" s="384"/>
      <c r="AE29" s="328"/>
      <c r="AF29" s="276"/>
      <c r="AG29" s="276"/>
      <c r="AH29" s="387"/>
      <c r="AI29" s="276"/>
      <c r="AJ29" s="361"/>
      <c r="AK29" s="326"/>
      <c r="AL29" s="337"/>
      <c r="AM29" s="337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38"/>
      <c r="AY29" s="338"/>
      <c r="AZ29" s="338"/>
      <c r="BA29" s="329"/>
      <c r="BB29" s="339"/>
      <c r="BC29" s="146"/>
      <c r="BD29" s="146"/>
      <c r="BE29" s="146"/>
      <c r="BF29" s="146"/>
    </row>
    <row r="30" spans="2:58" ht="30" customHeight="1">
      <c r="B30" s="241"/>
      <c r="C30" s="428"/>
      <c r="D30" s="147"/>
      <c r="E30" s="363"/>
      <c r="F30" s="245"/>
      <c r="G30" s="245"/>
      <c r="H30" s="246"/>
      <c r="I30" s="385"/>
      <c r="J30" s="374"/>
      <c r="K30" s="243"/>
      <c r="L30" s="367"/>
      <c r="M30" s="374"/>
      <c r="N30" s="150"/>
      <c r="O30" s="375"/>
      <c r="P30" s="243"/>
      <c r="Q30" s="150"/>
      <c r="R30" s="379"/>
      <c r="S30" s="383"/>
      <c r="T30" s="276"/>
      <c r="U30" s="384"/>
      <c r="V30" s="328"/>
      <c r="W30" s="276"/>
      <c r="X30" s="384"/>
      <c r="Y30" s="328"/>
      <c r="Z30" s="276"/>
      <c r="AA30" s="276"/>
      <c r="AB30" s="387"/>
      <c r="AC30" s="276"/>
      <c r="AD30" s="384"/>
      <c r="AE30" s="328"/>
      <c r="AF30" s="276"/>
      <c r="AG30" s="276"/>
      <c r="AH30" s="387"/>
      <c r="AI30" s="276"/>
      <c r="AJ30" s="361"/>
      <c r="BC30" s="146"/>
      <c r="BD30" s="146"/>
      <c r="BE30" s="146"/>
      <c r="BF30" s="146"/>
    </row>
    <row r="31" spans="2:58" ht="30" customHeight="1">
      <c r="B31" s="241"/>
      <c r="C31" s="428"/>
      <c r="D31" s="147"/>
      <c r="E31" s="363"/>
      <c r="F31" s="245"/>
      <c r="G31" s="245"/>
      <c r="H31" s="246"/>
      <c r="I31" s="385"/>
      <c r="J31" s="374"/>
      <c r="K31" s="243"/>
      <c r="L31" s="367"/>
      <c r="M31" s="374"/>
      <c r="N31" s="150"/>
      <c r="O31" s="375"/>
      <c r="P31" s="243"/>
      <c r="Q31" s="150"/>
      <c r="R31" s="379"/>
      <c r="S31" s="383"/>
      <c r="T31" s="276"/>
      <c r="U31" s="384"/>
      <c r="V31" s="328"/>
      <c r="W31" s="276"/>
      <c r="X31" s="384"/>
      <c r="Y31" s="328"/>
      <c r="Z31" s="276"/>
      <c r="AA31" s="276"/>
      <c r="AB31" s="387"/>
      <c r="AC31" s="276"/>
      <c r="AD31" s="384"/>
      <c r="AE31" s="328"/>
      <c r="AF31" s="276"/>
      <c r="AG31" s="276"/>
      <c r="AH31" s="387"/>
      <c r="AI31" s="276"/>
      <c r="AJ31" s="361"/>
      <c r="BC31" s="146"/>
      <c r="BD31" s="146"/>
      <c r="BE31" s="146"/>
      <c r="BF31" s="146"/>
    </row>
    <row r="32" spans="2:58" ht="30" customHeight="1">
      <c r="B32" s="241"/>
      <c r="C32" s="428"/>
      <c r="D32" s="147"/>
      <c r="E32" s="363"/>
      <c r="F32" s="245"/>
      <c r="G32" s="245"/>
      <c r="H32" s="246"/>
      <c r="I32" s="385"/>
      <c r="J32" s="374"/>
      <c r="K32" s="243"/>
      <c r="L32" s="367"/>
      <c r="M32" s="374"/>
      <c r="N32" s="150"/>
      <c r="O32" s="375"/>
      <c r="P32" s="243"/>
      <c r="Q32" s="150"/>
      <c r="R32" s="379"/>
      <c r="S32" s="383"/>
      <c r="T32" s="276"/>
      <c r="U32" s="384"/>
      <c r="V32" s="328"/>
      <c r="W32" s="276"/>
      <c r="X32" s="384"/>
      <c r="Y32" s="328"/>
      <c r="Z32" s="276"/>
      <c r="AA32" s="276"/>
      <c r="AB32" s="387"/>
      <c r="AC32" s="276"/>
      <c r="AD32" s="384"/>
      <c r="AE32" s="328"/>
      <c r="AF32" s="276"/>
      <c r="AG32" s="276"/>
      <c r="AH32" s="387"/>
      <c r="AI32" s="276"/>
      <c r="AJ32" s="361"/>
      <c r="BC32" s="146"/>
      <c r="BD32" s="146"/>
      <c r="BE32" s="146"/>
      <c r="BF32" s="146"/>
    </row>
    <row r="33" spans="2:58" ht="30" customHeight="1">
      <c r="B33" s="241"/>
      <c r="C33" s="428"/>
      <c r="D33" s="147"/>
      <c r="E33" s="363"/>
      <c r="F33" s="245"/>
      <c r="G33" s="245"/>
      <c r="H33" s="246"/>
      <c r="I33" s="385"/>
      <c r="J33" s="374"/>
      <c r="K33" s="243"/>
      <c r="L33" s="367"/>
      <c r="M33" s="374"/>
      <c r="N33" s="150"/>
      <c r="O33" s="375"/>
      <c r="P33" s="243"/>
      <c r="Q33" s="150"/>
      <c r="R33" s="379"/>
      <c r="S33" s="383"/>
      <c r="T33" s="276"/>
      <c r="U33" s="384"/>
      <c r="V33" s="328"/>
      <c r="W33" s="276"/>
      <c r="X33" s="384"/>
      <c r="Y33" s="328"/>
      <c r="Z33" s="276"/>
      <c r="AA33" s="276"/>
      <c r="AB33" s="387"/>
      <c r="AC33" s="276"/>
      <c r="AD33" s="384"/>
      <c r="AE33" s="328"/>
      <c r="AF33" s="276"/>
      <c r="AG33" s="276"/>
      <c r="AH33" s="387"/>
      <c r="AI33" s="276"/>
      <c r="AJ33" s="361"/>
      <c r="BC33" s="146"/>
      <c r="BD33" s="146"/>
      <c r="BE33" s="146"/>
      <c r="BF33" s="146"/>
    </row>
    <row r="34" spans="2:58" ht="30" customHeight="1">
      <c r="B34" s="241"/>
      <c r="C34" s="428"/>
      <c r="D34" s="147"/>
      <c r="E34" s="363"/>
      <c r="F34" s="245"/>
      <c r="G34" s="245"/>
      <c r="H34" s="246"/>
      <c r="I34" s="385"/>
      <c r="J34" s="374"/>
      <c r="K34" s="243"/>
      <c r="L34" s="367"/>
      <c r="M34" s="374"/>
      <c r="N34" s="150"/>
      <c r="O34" s="375"/>
      <c r="P34" s="243"/>
      <c r="Q34" s="150"/>
      <c r="R34" s="379"/>
      <c r="S34" s="383"/>
      <c r="T34" s="276"/>
      <c r="U34" s="384"/>
      <c r="V34" s="328"/>
      <c r="W34" s="276"/>
      <c r="X34" s="384"/>
      <c r="Y34" s="328"/>
      <c r="Z34" s="276"/>
      <c r="AA34" s="276"/>
      <c r="AB34" s="387"/>
      <c r="AC34" s="276"/>
      <c r="AD34" s="384"/>
      <c r="AE34" s="328"/>
      <c r="AF34" s="276"/>
      <c r="AG34" s="276"/>
      <c r="AH34" s="387"/>
      <c r="AI34" s="276"/>
      <c r="AJ34" s="361"/>
      <c r="BC34" s="146"/>
      <c r="BD34" s="146"/>
      <c r="BE34" s="146"/>
      <c r="BF34" s="146"/>
    </row>
    <row r="35" spans="2:58" ht="30" customHeight="1">
      <c r="B35" s="241"/>
      <c r="C35" s="428"/>
      <c r="D35" s="147"/>
      <c r="E35" s="363"/>
      <c r="F35" s="245"/>
      <c r="G35" s="245"/>
      <c r="H35" s="246"/>
      <c r="I35" s="385"/>
      <c r="J35" s="374"/>
      <c r="K35" s="243"/>
      <c r="L35" s="367"/>
      <c r="M35" s="374"/>
      <c r="N35" s="150"/>
      <c r="O35" s="375"/>
      <c r="P35" s="243"/>
      <c r="Q35" s="150"/>
      <c r="R35" s="379"/>
      <c r="S35" s="383"/>
      <c r="T35" s="276"/>
      <c r="U35" s="384"/>
      <c r="V35" s="328"/>
      <c r="W35" s="276"/>
      <c r="X35" s="384"/>
      <c r="Y35" s="328"/>
      <c r="Z35" s="276"/>
      <c r="AA35" s="276"/>
      <c r="AB35" s="387"/>
      <c r="AC35" s="276"/>
      <c r="AD35" s="384"/>
      <c r="AE35" s="328"/>
      <c r="AF35" s="276"/>
      <c r="AG35" s="276"/>
      <c r="AH35" s="387"/>
      <c r="AI35" s="276"/>
      <c r="AJ35" s="361"/>
      <c r="BC35" s="146"/>
      <c r="BD35" s="146"/>
      <c r="BE35" s="146"/>
      <c r="BF35" s="146"/>
    </row>
    <row r="36" spans="2:58" ht="25.5" customHeight="1">
      <c r="B36" s="720" t="s">
        <v>373</v>
      </c>
      <c r="C36" s="721"/>
      <c r="D36" s="721"/>
      <c r="E36" s="721"/>
      <c r="F36" s="721"/>
      <c r="G36" s="721"/>
      <c r="H36" s="721"/>
      <c r="I36" s="721"/>
      <c r="J36" s="690"/>
      <c r="K36" s="686"/>
      <c r="L36" s="686"/>
      <c r="M36" s="690"/>
      <c r="N36" s="686"/>
      <c r="O36" s="687"/>
      <c r="P36" s="686"/>
      <c r="Q36" s="686"/>
      <c r="R36" s="686"/>
      <c r="S36" s="690"/>
      <c r="T36" s="686"/>
      <c r="U36" s="687"/>
      <c r="V36" s="686"/>
      <c r="W36" s="686"/>
      <c r="X36" s="687"/>
      <c r="Y36" s="686"/>
      <c r="Z36" s="686"/>
      <c r="AA36" s="686"/>
      <c r="AB36" s="690"/>
      <c r="AC36" s="686"/>
      <c r="AD36" s="687"/>
      <c r="AE36" s="686"/>
      <c r="AF36" s="686"/>
      <c r="AG36" s="686"/>
      <c r="AH36" s="690"/>
      <c r="AI36" s="686"/>
      <c r="AJ36" s="692"/>
      <c r="BC36" s="146"/>
      <c r="BD36" s="146"/>
      <c r="BE36" s="146"/>
      <c r="BF36" s="146"/>
    </row>
    <row r="37" spans="2:58" ht="25.5" customHeight="1" thickBot="1">
      <c r="B37" s="722"/>
      <c r="C37" s="723"/>
      <c r="D37" s="723"/>
      <c r="E37" s="723"/>
      <c r="F37" s="723"/>
      <c r="G37" s="723"/>
      <c r="H37" s="723"/>
      <c r="I37" s="723"/>
      <c r="J37" s="691"/>
      <c r="K37" s="688"/>
      <c r="L37" s="688"/>
      <c r="M37" s="691"/>
      <c r="N37" s="688"/>
      <c r="O37" s="689"/>
      <c r="P37" s="688"/>
      <c r="Q37" s="688"/>
      <c r="R37" s="688"/>
      <c r="S37" s="691"/>
      <c r="T37" s="688"/>
      <c r="U37" s="689"/>
      <c r="V37" s="688"/>
      <c r="W37" s="688"/>
      <c r="X37" s="689"/>
      <c r="Y37" s="688"/>
      <c r="Z37" s="688"/>
      <c r="AA37" s="688"/>
      <c r="AB37" s="691"/>
      <c r="AC37" s="688"/>
      <c r="AD37" s="689"/>
      <c r="AE37" s="688"/>
      <c r="AF37" s="688"/>
      <c r="AG37" s="688"/>
      <c r="AH37" s="691"/>
      <c r="AI37" s="688"/>
      <c r="AJ37" s="693"/>
      <c r="BC37" s="146"/>
      <c r="BD37" s="146"/>
      <c r="BE37" s="146"/>
      <c r="BF37" s="146"/>
    </row>
    <row r="38" spans="1:58" s="355" customFormat="1" ht="39.75" customHeight="1" thickTop="1">
      <c r="A38" s="353"/>
      <c r="B38" s="695" t="s">
        <v>344</v>
      </c>
      <c r="C38" s="425"/>
      <c r="D38" s="697" t="s">
        <v>364</v>
      </c>
      <c r="E38" s="699" t="s">
        <v>211</v>
      </c>
      <c r="F38" s="700"/>
      <c r="G38" s="700"/>
      <c r="H38" s="701"/>
      <c r="I38" s="705" t="s">
        <v>19</v>
      </c>
      <c r="J38" s="683" t="s">
        <v>345</v>
      </c>
      <c r="K38" s="684"/>
      <c r="L38" s="684"/>
      <c r="M38" s="683" t="s">
        <v>346</v>
      </c>
      <c r="N38" s="684"/>
      <c r="O38" s="694"/>
      <c r="P38" s="684" t="s">
        <v>347</v>
      </c>
      <c r="Q38" s="684"/>
      <c r="R38" s="684"/>
      <c r="S38" s="683" t="s">
        <v>348</v>
      </c>
      <c r="T38" s="684"/>
      <c r="U38" s="694"/>
      <c r="V38" s="684" t="s">
        <v>349</v>
      </c>
      <c r="W38" s="684"/>
      <c r="X38" s="694"/>
      <c r="Y38" s="684" t="s">
        <v>350</v>
      </c>
      <c r="Z38" s="684"/>
      <c r="AA38" s="684"/>
      <c r="AB38" s="683" t="s">
        <v>351</v>
      </c>
      <c r="AC38" s="684"/>
      <c r="AD38" s="694"/>
      <c r="AE38" s="684" t="s">
        <v>381</v>
      </c>
      <c r="AF38" s="684"/>
      <c r="AG38" s="684"/>
      <c r="AH38" s="683" t="s">
        <v>382</v>
      </c>
      <c r="AI38" s="684"/>
      <c r="AJ38" s="685"/>
      <c r="AK38" s="334"/>
      <c r="AL38" s="334"/>
      <c r="AM38" s="334"/>
      <c r="AN38" s="334"/>
      <c r="AO38" s="33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43"/>
      <c r="BD38" s="343"/>
      <c r="BE38" s="343"/>
      <c r="BF38" s="343"/>
    </row>
    <row r="39" spans="1:58" s="355" customFormat="1" ht="39.75" customHeight="1" thickBot="1">
      <c r="A39" s="353"/>
      <c r="B39" s="696"/>
      <c r="C39" s="426"/>
      <c r="D39" s="698"/>
      <c r="E39" s="702"/>
      <c r="F39" s="703"/>
      <c r="G39" s="703"/>
      <c r="H39" s="704"/>
      <c r="I39" s="706"/>
      <c r="J39" s="370" t="s">
        <v>365</v>
      </c>
      <c r="K39" s="331" t="s">
        <v>366</v>
      </c>
      <c r="L39" s="371" t="s">
        <v>368</v>
      </c>
      <c r="M39" s="368" t="s">
        <v>365</v>
      </c>
      <c r="N39" s="331" t="s">
        <v>366</v>
      </c>
      <c r="O39" s="365" t="s">
        <v>368</v>
      </c>
      <c r="P39" s="370" t="s">
        <v>365</v>
      </c>
      <c r="Q39" s="331" t="s">
        <v>366</v>
      </c>
      <c r="R39" s="371" t="s">
        <v>368</v>
      </c>
      <c r="S39" s="368" t="s">
        <v>365</v>
      </c>
      <c r="T39" s="331" t="s">
        <v>366</v>
      </c>
      <c r="U39" s="365" t="s">
        <v>368</v>
      </c>
      <c r="V39" s="370" t="s">
        <v>365</v>
      </c>
      <c r="W39" s="331" t="s">
        <v>366</v>
      </c>
      <c r="X39" s="371" t="s">
        <v>368</v>
      </c>
      <c r="Y39" s="368" t="s">
        <v>365</v>
      </c>
      <c r="Z39" s="331" t="s">
        <v>366</v>
      </c>
      <c r="AA39" s="365" t="s">
        <v>368</v>
      </c>
      <c r="AB39" s="370" t="s">
        <v>365</v>
      </c>
      <c r="AC39" s="331" t="s">
        <v>366</v>
      </c>
      <c r="AD39" s="371" t="s">
        <v>368</v>
      </c>
      <c r="AE39" s="368" t="s">
        <v>365</v>
      </c>
      <c r="AF39" s="331" t="s">
        <v>366</v>
      </c>
      <c r="AG39" s="365" t="s">
        <v>368</v>
      </c>
      <c r="AH39" s="370" t="s">
        <v>365</v>
      </c>
      <c r="AI39" s="331" t="s">
        <v>366</v>
      </c>
      <c r="AJ39" s="351" t="s">
        <v>368</v>
      </c>
      <c r="AK39" s="334"/>
      <c r="AL39" s="334"/>
      <c r="AM39" s="334"/>
      <c r="AN39" s="334"/>
      <c r="AO39" s="33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43"/>
      <c r="BD39" s="343"/>
      <c r="BE39" s="343"/>
      <c r="BF39" s="343"/>
    </row>
    <row r="40" spans="1:58" s="355" customFormat="1" ht="30" customHeight="1" thickTop="1">
      <c r="A40" s="353"/>
      <c r="B40" s="242"/>
      <c r="C40" s="427"/>
      <c r="D40" s="147"/>
      <c r="E40" s="363"/>
      <c r="F40" s="245"/>
      <c r="G40" s="245"/>
      <c r="H40" s="246"/>
      <c r="I40" s="385"/>
      <c r="J40" s="372"/>
      <c r="K40" s="271"/>
      <c r="L40" s="390"/>
      <c r="M40" s="271"/>
      <c r="N40" s="149"/>
      <c r="O40" s="378"/>
      <c r="P40" s="372"/>
      <c r="Q40" s="149"/>
      <c r="R40" s="373"/>
      <c r="S40" s="395"/>
      <c r="T40" s="275"/>
      <c r="U40" s="275"/>
      <c r="V40" s="386"/>
      <c r="W40" s="275"/>
      <c r="X40" s="382"/>
      <c r="Y40" s="327"/>
      <c r="Z40" s="275"/>
      <c r="AA40" s="275"/>
      <c r="AB40" s="386"/>
      <c r="AC40" s="275"/>
      <c r="AD40" s="382"/>
      <c r="AE40" s="327"/>
      <c r="AF40" s="275"/>
      <c r="AG40" s="275"/>
      <c r="AH40" s="386"/>
      <c r="AI40" s="275"/>
      <c r="AJ40" s="432"/>
      <c r="AK40" s="334"/>
      <c r="AL40" s="334"/>
      <c r="AM40" s="334"/>
      <c r="AN40" s="334"/>
      <c r="AO40" s="33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43"/>
      <c r="BD40" s="343"/>
      <c r="BE40" s="343"/>
      <c r="BF40" s="343"/>
    </row>
    <row r="41" spans="1:58" s="355" customFormat="1" ht="30" customHeight="1">
      <c r="A41" s="353"/>
      <c r="B41" s="240"/>
      <c r="C41" s="427"/>
      <c r="D41" s="147"/>
      <c r="E41" s="363"/>
      <c r="F41" s="245"/>
      <c r="G41" s="245"/>
      <c r="H41" s="246"/>
      <c r="I41" s="385"/>
      <c r="J41" s="372"/>
      <c r="K41" s="271"/>
      <c r="L41" s="390"/>
      <c r="M41" s="271"/>
      <c r="N41" s="149"/>
      <c r="O41" s="378"/>
      <c r="P41" s="372"/>
      <c r="Q41" s="149"/>
      <c r="R41" s="373"/>
      <c r="S41" s="395"/>
      <c r="T41" s="275"/>
      <c r="U41" s="275"/>
      <c r="V41" s="386"/>
      <c r="W41" s="275"/>
      <c r="X41" s="382"/>
      <c r="Y41" s="327"/>
      <c r="Z41" s="275"/>
      <c r="AA41" s="275"/>
      <c r="AB41" s="386"/>
      <c r="AC41" s="275"/>
      <c r="AD41" s="382"/>
      <c r="AE41" s="327"/>
      <c r="AF41" s="275"/>
      <c r="AG41" s="275"/>
      <c r="AH41" s="386"/>
      <c r="AI41" s="275"/>
      <c r="AJ41" s="432"/>
      <c r="AK41" s="334"/>
      <c r="AL41" s="334"/>
      <c r="AM41" s="334"/>
      <c r="AN41" s="334"/>
      <c r="AO41" s="33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43"/>
      <c r="BD41" s="343"/>
      <c r="BE41" s="343"/>
      <c r="BF41" s="343"/>
    </row>
    <row r="42" spans="1:58" s="355" customFormat="1" ht="30" customHeight="1">
      <c r="A42" s="353"/>
      <c r="B42" s="240"/>
      <c r="C42" s="427"/>
      <c r="D42" s="147"/>
      <c r="E42" s="363"/>
      <c r="F42" s="245"/>
      <c r="G42" s="245"/>
      <c r="H42" s="246"/>
      <c r="I42" s="385"/>
      <c r="J42" s="372"/>
      <c r="K42" s="271"/>
      <c r="L42" s="390"/>
      <c r="M42" s="271"/>
      <c r="N42" s="149"/>
      <c r="O42" s="378"/>
      <c r="P42" s="372"/>
      <c r="Q42" s="149"/>
      <c r="R42" s="373"/>
      <c r="S42" s="395"/>
      <c r="T42" s="275"/>
      <c r="U42" s="275"/>
      <c r="V42" s="386"/>
      <c r="W42" s="275"/>
      <c r="X42" s="382"/>
      <c r="Y42" s="327"/>
      <c r="Z42" s="275"/>
      <c r="AA42" s="275"/>
      <c r="AB42" s="386"/>
      <c r="AC42" s="275"/>
      <c r="AD42" s="382"/>
      <c r="AE42" s="327"/>
      <c r="AF42" s="275"/>
      <c r="AG42" s="275"/>
      <c r="AH42" s="386"/>
      <c r="AI42" s="275"/>
      <c r="AJ42" s="432"/>
      <c r="AK42" s="334"/>
      <c r="AL42" s="334"/>
      <c r="AM42" s="334"/>
      <c r="AN42" s="334"/>
      <c r="AO42" s="33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43"/>
      <c r="BD42" s="343"/>
      <c r="BE42" s="343"/>
      <c r="BF42" s="343"/>
    </row>
    <row r="43" spans="1:58" s="355" customFormat="1" ht="30" customHeight="1">
      <c r="A43" s="353"/>
      <c r="B43" s="240"/>
      <c r="C43" s="427"/>
      <c r="D43" s="147"/>
      <c r="E43" s="363"/>
      <c r="F43" s="245"/>
      <c r="G43" s="245"/>
      <c r="H43" s="246"/>
      <c r="I43" s="385"/>
      <c r="J43" s="372"/>
      <c r="K43" s="271"/>
      <c r="L43" s="390"/>
      <c r="M43" s="271"/>
      <c r="N43" s="149"/>
      <c r="O43" s="378"/>
      <c r="P43" s="372"/>
      <c r="Q43" s="149"/>
      <c r="R43" s="373"/>
      <c r="S43" s="395"/>
      <c r="T43" s="275"/>
      <c r="U43" s="275"/>
      <c r="V43" s="386"/>
      <c r="W43" s="275"/>
      <c r="X43" s="382"/>
      <c r="Y43" s="327"/>
      <c r="Z43" s="275"/>
      <c r="AA43" s="275"/>
      <c r="AB43" s="386"/>
      <c r="AC43" s="275"/>
      <c r="AD43" s="382"/>
      <c r="AE43" s="327"/>
      <c r="AF43" s="275"/>
      <c r="AG43" s="275"/>
      <c r="AH43" s="386"/>
      <c r="AI43" s="275"/>
      <c r="AJ43" s="432"/>
      <c r="AK43" s="334"/>
      <c r="AL43" s="334"/>
      <c r="AM43" s="334"/>
      <c r="AN43" s="334"/>
      <c r="AO43" s="33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43"/>
      <c r="BD43" s="343"/>
      <c r="BE43" s="343"/>
      <c r="BF43" s="343"/>
    </row>
    <row r="44" spans="1:58" s="355" customFormat="1" ht="30" customHeight="1">
      <c r="A44" s="353"/>
      <c r="B44" s="240"/>
      <c r="C44" s="427"/>
      <c r="D44" s="147"/>
      <c r="E44" s="363"/>
      <c r="F44" s="245"/>
      <c r="G44" s="245"/>
      <c r="H44" s="246"/>
      <c r="I44" s="385"/>
      <c r="J44" s="372"/>
      <c r="K44" s="271"/>
      <c r="L44" s="390"/>
      <c r="M44" s="271"/>
      <c r="N44" s="149"/>
      <c r="O44" s="378"/>
      <c r="P44" s="372"/>
      <c r="Q44" s="149"/>
      <c r="R44" s="373"/>
      <c r="S44" s="395"/>
      <c r="T44" s="275"/>
      <c r="U44" s="275"/>
      <c r="V44" s="386"/>
      <c r="W44" s="275"/>
      <c r="X44" s="382"/>
      <c r="Y44" s="327"/>
      <c r="Z44" s="275"/>
      <c r="AA44" s="275"/>
      <c r="AB44" s="386"/>
      <c r="AC44" s="275"/>
      <c r="AD44" s="382"/>
      <c r="AE44" s="327"/>
      <c r="AF44" s="275"/>
      <c r="AG44" s="275"/>
      <c r="AH44" s="386"/>
      <c r="AI44" s="275"/>
      <c r="AJ44" s="432"/>
      <c r="AK44" s="334"/>
      <c r="AL44" s="334"/>
      <c r="AM44" s="334"/>
      <c r="AN44" s="334"/>
      <c r="AO44" s="33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43"/>
      <c r="BD44" s="343"/>
      <c r="BE44" s="343"/>
      <c r="BF44" s="343"/>
    </row>
    <row r="45" spans="1:58" s="355" customFormat="1" ht="30" customHeight="1">
      <c r="A45" s="353"/>
      <c r="B45" s="240"/>
      <c r="C45" s="427"/>
      <c r="D45" s="147"/>
      <c r="E45" s="363"/>
      <c r="F45" s="245"/>
      <c r="G45" s="245"/>
      <c r="H45" s="246"/>
      <c r="I45" s="385"/>
      <c r="J45" s="372"/>
      <c r="K45" s="271"/>
      <c r="L45" s="390"/>
      <c r="M45" s="271"/>
      <c r="N45" s="149"/>
      <c r="O45" s="378"/>
      <c r="P45" s="372"/>
      <c r="Q45" s="149"/>
      <c r="R45" s="373"/>
      <c r="S45" s="395"/>
      <c r="T45" s="275"/>
      <c r="U45" s="275"/>
      <c r="V45" s="386"/>
      <c r="W45" s="275"/>
      <c r="X45" s="382"/>
      <c r="Y45" s="327"/>
      <c r="Z45" s="275"/>
      <c r="AA45" s="275"/>
      <c r="AB45" s="386"/>
      <c r="AC45" s="275"/>
      <c r="AD45" s="382"/>
      <c r="AE45" s="327"/>
      <c r="AF45" s="275"/>
      <c r="AG45" s="275"/>
      <c r="AH45" s="386"/>
      <c r="AI45" s="275"/>
      <c r="AJ45" s="432"/>
      <c r="AK45" s="334"/>
      <c r="AL45" s="334"/>
      <c r="AM45" s="334"/>
      <c r="AN45" s="334"/>
      <c r="AO45" s="33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343"/>
      <c r="BD45" s="343"/>
      <c r="BE45" s="343"/>
      <c r="BF45" s="343"/>
    </row>
    <row r="46" spans="1:58" ht="30" customHeight="1">
      <c r="A46" s="273"/>
      <c r="B46" s="241"/>
      <c r="C46" s="428"/>
      <c r="D46" s="147"/>
      <c r="E46" s="363"/>
      <c r="F46" s="245"/>
      <c r="G46" s="245"/>
      <c r="H46" s="246"/>
      <c r="I46" s="385"/>
      <c r="J46" s="374"/>
      <c r="K46" s="243"/>
      <c r="L46" s="391"/>
      <c r="M46" s="243"/>
      <c r="N46" s="150"/>
      <c r="O46" s="379"/>
      <c r="P46" s="374"/>
      <c r="Q46" s="150"/>
      <c r="R46" s="375"/>
      <c r="S46" s="388"/>
      <c r="T46" s="276"/>
      <c r="U46" s="276"/>
      <c r="V46" s="387"/>
      <c r="W46" s="276"/>
      <c r="X46" s="384"/>
      <c r="Y46" s="328"/>
      <c r="Z46" s="276"/>
      <c r="AA46" s="276"/>
      <c r="AB46" s="387"/>
      <c r="AC46" s="276"/>
      <c r="AD46" s="384"/>
      <c r="AE46" s="328"/>
      <c r="AF46" s="276"/>
      <c r="AG46" s="276"/>
      <c r="AH46" s="387"/>
      <c r="AI46" s="276"/>
      <c r="AJ46" s="361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</row>
    <row r="47" spans="1:58" ht="30" customHeight="1">
      <c r="A47" s="273"/>
      <c r="B47" s="241"/>
      <c r="C47" s="428"/>
      <c r="D47" s="147"/>
      <c r="E47" s="363"/>
      <c r="F47" s="245"/>
      <c r="G47" s="245"/>
      <c r="H47" s="246"/>
      <c r="I47" s="385"/>
      <c r="J47" s="374"/>
      <c r="K47" s="243"/>
      <c r="L47" s="391"/>
      <c r="M47" s="243"/>
      <c r="N47" s="150"/>
      <c r="O47" s="379"/>
      <c r="P47" s="374"/>
      <c r="Q47" s="150"/>
      <c r="R47" s="375"/>
      <c r="S47" s="388"/>
      <c r="T47" s="276"/>
      <c r="U47" s="276"/>
      <c r="V47" s="387"/>
      <c r="W47" s="276"/>
      <c r="X47" s="384"/>
      <c r="Y47" s="328"/>
      <c r="Z47" s="276"/>
      <c r="AA47" s="276"/>
      <c r="AB47" s="387"/>
      <c r="AC47" s="276"/>
      <c r="AD47" s="384"/>
      <c r="AE47" s="328"/>
      <c r="AF47" s="276"/>
      <c r="AG47" s="276"/>
      <c r="AH47" s="387"/>
      <c r="AI47" s="276"/>
      <c r="AJ47" s="361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</row>
    <row r="48" spans="1:58" ht="30" customHeight="1">
      <c r="A48" s="273"/>
      <c r="B48" s="241"/>
      <c r="C48" s="428"/>
      <c r="D48" s="147"/>
      <c r="E48" s="363"/>
      <c r="F48" s="249"/>
      <c r="G48" s="249"/>
      <c r="H48" s="250"/>
      <c r="I48" s="385"/>
      <c r="J48" s="374"/>
      <c r="K48" s="243"/>
      <c r="L48" s="391"/>
      <c r="M48" s="243"/>
      <c r="N48" s="150"/>
      <c r="O48" s="379"/>
      <c r="P48" s="374"/>
      <c r="Q48" s="150"/>
      <c r="R48" s="375"/>
      <c r="S48" s="388"/>
      <c r="T48" s="276"/>
      <c r="U48" s="276"/>
      <c r="V48" s="387"/>
      <c r="W48" s="276"/>
      <c r="X48" s="384"/>
      <c r="Y48" s="328"/>
      <c r="Z48" s="276"/>
      <c r="AA48" s="276"/>
      <c r="AB48" s="387"/>
      <c r="AC48" s="276"/>
      <c r="AD48" s="384"/>
      <c r="AE48" s="328"/>
      <c r="AF48" s="276"/>
      <c r="AG48" s="276"/>
      <c r="AH48" s="387"/>
      <c r="AI48" s="276"/>
      <c r="AJ48" s="361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</row>
    <row r="49" spans="1:58" ht="30" customHeight="1">
      <c r="A49" s="273"/>
      <c r="B49" s="241"/>
      <c r="C49" s="428"/>
      <c r="D49" s="147"/>
      <c r="E49" s="363"/>
      <c r="F49" s="245"/>
      <c r="G49" s="245"/>
      <c r="H49" s="246"/>
      <c r="I49" s="385"/>
      <c r="J49" s="374"/>
      <c r="K49" s="243"/>
      <c r="L49" s="391"/>
      <c r="M49" s="243"/>
      <c r="N49" s="150"/>
      <c r="O49" s="379"/>
      <c r="P49" s="374"/>
      <c r="Q49" s="150"/>
      <c r="R49" s="375"/>
      <c r="S49" s="388"/>
      <c r="T49" s="276"/>
      <c r="U49" s="276"/>
      <c r="V49" s="387"/>
      <c r="W49" s="276"/>
      <c r="X49" s="384"/>
      <c r="Y49" s="328"/>
      <c r="Z49" s="276"/>
      <c r="AA49" s="276"/>
      <c r="AB49" s="387"/>
      <c r="AC49" s="276"/>
      <c r="AD49" s="384"/>
      <c r="AE49" s="328"/>
      <c r="AF49" s="276"/>
      <c r="AG49" s="276"/>
      <c r="AH49" s="387"/>
      <c r="AI49" s="276"/>
      <c r="AJ49" s="361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</row>
    <row r="50" spans="1:58" ht="30" customHeight="1">
      <c r="A50" s="273"/>
      <c r="B50" s="241"/>
      <c r="C50" s="428"/>
      <c r="D50" s="147"/>
      <c r="E50" s="363"/>
      <c r="F50" s="245"/>
      <c r="G50" s="245"/>
      <c r="H50" s="246"/>
      <c r="I50" s="385"/>
      <c r="J50" s="374"/>
      <c r="K50" s="243"/>
      <c r="L50" s="391"/>
      <c r="M50" s="243"/>
      <c r="N50" s="150"/>
      <c r="O50" s="379"/>
      <c r="P50" s="374"/>
      <c r="Q50" s="150"/>
      <c r="R50" s="375"/>
      <c r="S50" s="388"/>
      <c r="T50" s="276"/>
      <c r="U50" s="276"/>
      <c r="V50" s="387"/>
      <c r="W50" s="276"/>
      <c r="X50" s="384"/>
      <c r="Y50" s="328"/>
      <c r="Z50" s="276"/>
      <c r="AA50" s="276"/>
      <c r="AB50" s="387"/>
      <c r="AC50" s="276"/>
      <c r="AD50" s="384"/>
      <c r="AE50" s="328"/>
      <c r="AF50" s="276"/>
      <c r="AG50" s="276"/>
      <c r="AH50" s="387"/>
      <c r="AI50" s="276"/>
      <c r="AJ50" s="361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</row>
    <row r="51" spans="1:58" ht="30" customHeight="1">
      <c r="A51" s="273"/>
      <c r="B51" s="241"/>
      <c r="C51" s="428"/>
      <c r="D51" s="147"/>
      <c r="E51" s="363"/>
      <c r="F51" s="245"/>
      <c r="G51" s="245"/>
      <c r="H51" s="246"/>
      <c r="I51" s="385"/>
      <c r="J51" s="374"/>
      <c r="K51" s="243"/>
      <c r="L51" s="391"/>
      <c r="M51" s="243"/>
      <c r="N51" s="150"/>
      <c r="O51" s="379"/>
      <c r="P51" s="374"/>
      <c r="Q51" s="150"/>
      <c r="R51" s="375"/>
      <c r="S51" s="388"/>
      <c r="T51" s="276"/>
      <c r="U51" s="276"/>
      <c r="V51" s="387"/>
      <c r="W51" s="276"/>
      <c r="X51" s="384"/>
      <c r="Y51" s="328"/>
      <c r="Z51" s="276"/>
      <c r="AA51" s="276"/>
      <c r="AB51" s="387"/>
      <c r="AC51" s="276"/>
      <c r="AD51" s="384"/>
      <c r="AE51" s="328"/>
      <c r="AF51" s="276"/>
      <c r="AG51" s="276"/>
      <c r="AH51" s="387"/>
      <c r="AI51" s="276"/>
      <c r="AJ51" s="361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</row>
    <row r="52" spans="1:58" ht="30" customHeight="1">
      <c r="A52" s="273"/>
      <c r="B52" s="241"/>
      <c r="C52" s="428"/>
      <c r="D52" s="147"/>
      <c r="E52" s="363"/>
      <c r="F52" s="245"/>
      <c r="G52" s="245"/>
      <c r="H52" s="246"/>
      <c r="I52" s="385"/>
      <c r="J52" s="374"/>
      <c r="K52" s="243"/>
      <c r="L52" s="391"/>
      <c r="M52" s="243"/>
      <c r="N52" s="150"/>
      <c r="O52" s="379"/>
      <c r="P52" s="374"/>
      <c r="Q52" s="150"/>
      <c r="R52" s="375"/>
      <c r="S52" s="388"/>
      <c r="T52" s="276"/>
      <c r="U52" s="276"/>
      <c r="V52" s="387"/>
      <c r="W52" s="276"/>
      <c r="X52" s="384"/>
      <c r="Y52" s="328"/>
      <c r="Z52" s="276"/>
      <c r="AA52" s="276"/>
      <c r="AB52" s="387"/>
      <c r="AC52" s="276"/>
      <c r="AD52" s="384"/>
      <c r="AE52" s="328"/>
      <c r="AF52" s="276"/>
      <c r="AG52" s="276"/>
      <c r="AH52" s="387"/>
      <c r="AI52" s="276"/>
      <c r="AJ52" s="361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</row>
    <row r="53" spans="1:58" ht="30" customHeight="1">
      <c r="A53" s="273"/>
      <c r="B53" s="241"/>
      <c r="C53" s="428"/>
      <c r="D53" s="147"/>
      <c r="E53" s="363"/>
      <c r="F53" s="245"/>
      <c r="G53" s="245"/>
      <c r="H53" s="246"/>
      <c r="I53" s="385"/>
      <c r="J53" s="374"/>
      <c r="K53" s="243"/>
      <c r="L53" s="391"/>
      <c r="M53" s="243"/>
      <c r="N53" s="150"/>
      <c r="O53" s="379"/>
      <c r="P53" s="374"/>
      <c r="Q53" s="150"/>
      <c r="R53" s="375"/>
      <c r="S53" s="388"/>
      <c r="T53" s="276"/>
      <c r="U53" s="276"/>
      <c r="V53" s="387"/>
      <c r="W53" s="276"/>
      <c r="X53" s="384"/>
      <c r="Y53" s="328"/>
      <c r="Z53" s="276"/>
      <c r="AA53" s="276"/>
      <c r="AB53" s="387"/>
      <c r="AC53" s="276"/>
      <c r="AD53" s="384"/>
      <c r="AE53" s="328"/>
      <c r="AF53" s="276"/>
      <c r="AG53" s="276"/>
      <c r="AH53" s="387"/>
      <c r="AI53" s="276"/>
      <c r="AJ53" s="361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</row>
    <row r="54" spans="1:58" ht="30" customHeight="1" thickBot="1">
      <c r="A54" s="273"/>
      <c r="B54" s="360"/>
      <c r="C54" s="429"/>
      <c r="D54" s="148"/>
      <c r="E54" s="364"/>
      <c r="F54" s="247"/>
      <c r="G54" s="247"/>
      <c r="H54" s="248"/>
      <c r="I54" s="389"/>
      <c r="J54" s="392"/>
      <c r="K54" s="244"/>
      <c r="L54" s="393"/>
      <c r="M54" s="244"/>
      <c r="N54" s="151"/>
      <c r="O54" s="394"/>
      <c r="P54" s="392"/>
      <c r="Q54" s="151"/>
      <c r="R54" s="397"/>
      <c r="S54" s="396"/>
      <c r="T54" s="277"/>
      <c r="U54" s="277"/>
      <c r="V54" s="399"/>
      <c r="W54" s="277"/>
      <c r="X54" s="400"/>
      <c r="Y54" s="398"/>
      <c r="Z54" s="277"/>
      <c r="AA54" s="277"/>
      <c r="AB54" s="399"/>
      <c r="AC54" s="277"/>
      <c r="AD54" s="400"/>
      <c r="AE54" s="398"/>
      <c r="AF54" s="277"/>
      <c r="AG54" s="277"/>
      <c r="AH54" s="399"/>
      <c r="AI54" s="277"/>
      <c r="AJ54" s="362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</row>
    <row r="55" spans="1:58" ht="18.75" customHeight="1" thickBot="1" thickTop="1">
      <c r="A55" s="273"/>
      <c r="B55" s="410"/>
      <c r="C55" s="410"/>
      <c r="D55" s="411"/>
      <c r="E55" s="412"/>
      <c r="F55" s="413"/>
      <c r="G55" s="413"/>
      <c r="H55" s="413"/>
      <c r="I55" s="414"/>
      <c r="J55" s="415"/>
      <c r="K55" s="415"/>
      <c r="L55" s="415"/>
      <c r="M55" s="415"/>
      <c r="N55" s="415"/>
      <c r="O55" s="415"/>
      <c r="P55" s="415"/>
      <c r="Q55" s="415"/>
      <c r="R55" s="415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</row>
    <row r="56" spans="1:58" ht="30" customHeight="1" thickTop="1">
      <c r="A56" s="273"/>
      <c r="B56" s="766" t="s">
        <v>374</v>
      </c>
      <c r="C56" s="700"/>
      <c r="D56" s="700"/>
      <c r="E56" s="700"/>
      <c r="F56" s="700"/>
      <c r="G56" s="700"/>
      <c r="H56" s="700"/>
      <c r="I56" s="731"/>
      <c r="J56" s="683" t="s">
        <v>345</v>
      </c>
      <c r="K56" s="684"/>
      <c r="L56" s="684"/>
      <c r="M56" s="683" t="s">
        <v>346</v>
      </c>
      <c r="N56" s="684"/>
      <c r="O56" s="694"/>
      <c r="P56" s="684" t="s">
        <v>347</v>
      </c>
      <c r="Q56" s="684"/>
      <c r="R56" s="684"/>
      <c r="S56" s="683" t="s">
        <v>348</v>
      </c>
      <c r="T56" s="684"/>
      <c r="U56" s="694"/>
      <c r="V56" s="684" t="s">
        <v>349</v>
      </c>
      <c r="W56" s="684"/>
      <c r="X56" s="694"/>
      <c r="Y56" s="684" t="s">
        <v>350</v>
      </c>
      <c r="Z56" s="684"/>
      <c r="AA56" s="684"/>
      <c r="AB56" s="683" t="s">
        <v>351</v>
      </c>
      <c r="AC56" s="684"/>
      <c r="AD56" s="694"/>
      <c r="AE56" s="684" t="s">
        <v>381</v>
      </c>
      <c r="AF56" s="684"/>
      <c r="AG56" s="684"/>
      <c r="AH56" s="683" t="s">
        <v>382</v>
      </c>
      <c r="AI56" s="684"/>
      <c r="AJ56" s="685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</row>
    <row r="57" spans="1:58" ht="88.5" customHeight="1" thickBot="1">
      <c r="A57" s="273"/>
      <c r="B57" s="767"/>
      <c r="C57" s="703"/>
      <c r="D57" s="703"/>
      <c r="E57" s="703"/>
      <c r="F57" s="703"/>
      <c r="G57" s="703"/>
      <c r="H57" s="703"/>
      <c r="I57" s="768"/>
      <c r="J57" s="370" t="s">
        <v>375</v>
      </c>
      <c r="K57" s="331" t="s">
        <v>376</v>
      </c>
      <c r="L57" s="371" t="s">
        <v>377</v>
      </c>
      <c r="M57" s="370" t="s">
        <v>375</v>
      </c>
      <c r="N57" s="331" t="s">
        <v>376</v>
      </c>
      <c r="O57" s="371" t="s">
        <v>377</v>
      </c>
      <c r="P57" s="370" t="s">
        <v>375</v>
      </c>
      <c r="Q57" s="331" t="s">
        <v>376</v>
      </c>
      <c r="R57" s="371" t="s">
        <v>377</v>
      </c>
      <c r="S57" s="370" t="s">
        <v>375</v>
      </c>
      <c r="T57" s="331" t="s">
        <v>376</v>
      </c>
      <c r="U57" s="371" t="s">
        <v>377</v>
      </c>
      <c r="V57" s="370" t="s">
        <v>375</v>
      </c>
      <c r="W57" s="331" t="s">
        <v>376</v>
      </c>
      <c r="X57" s="371" t="s">
        <v>377</v>
      </c>
      <c r="Y57" s="370" t="s">
        <v>375</v>
      </c>
      <c r="Z57" s="331" t="s">
        <v>376</v>
      </c>
      <c r="AA57" s="371" t="s">
        <v>377</v>
      </c>
      <c r="AB57" s="370" t="s">
        <v>375</v>
      </c>
      <c r="AC57" s="331" t="s">
        <v>376</v>
      </c>
      <c r="AD57" s="371" t="s">
        <v>377</v>
      </c>
      <c r="AE57" s="370" t="s">
        <v>375</v>
      </c>
      <c r="AF57" s="331" t="s">
        <v>376</v>
      </c>
      <c r="AG57" s="371" t="s">
        <v>377</v>
      </c>
      <c r="AH57" s="370" t="s">
        <v>375</v>
      </c>
      <c r="AI57" s="331" t="s">
        <v>376</v>
      </c>
      <c r="AJ57" s="351" t="s">
        <v>377</v>
      </c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</row>
    <row r="58" spans="1:58" ht="37.5" customHeight="1" thickTop="1">
      <c r="A58" s="273"/>
      <c r="B58" s="732" t="s">
        <v>378</v>
      </c>
      <c r="C58" s="733"/>
      <c r="D58" s="733"/>
      <c r="E58" s="733"/>
      <c r="F58" s="733"/>
      <c r="G58" s="733"/>
      <c r="H58" s="733"/>
      <c r="I58" s="769"/>
      <c r="J58" s="419"/>
      <c r="K58" s="420"/>
      <c r="L58" s="421"/>
      <c r="M58" s="419"/>
      <c r="N58" s="420"/>
      <c r="O58" s="421"/>
      <c r="P58" s="419"/>
      <c r="Q58" s="420"/>
      <c r="R58" s="421"/>
      <c r="S58" s="419"/>
      <c r="T58" s="420"/>
      <c r="U58" s="421"/>
      <c r="V58" s="419"/>
      <c r="W58" s="420"/>
      <c r="X58" s="421"/>
      <c r="Y58" s="419"/>
      <c r="Z58" s="420"/>
      <c r="AA58" s="421"/>
      <c r="AB58" s="419"/>
      <c r="AC58" s="420"/>
      <c r="AD58" s="421"/>
      <c r="AE58" s="419"/>
      <c r="AF58" s="420"/>
      <c r="AG58" s="421"/>
      <c r="AH58" s="419"/>
      <c r="AI58" s="420"/>
      <c r="AJ58" s="422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</row>
    <row r="59" spans="1:58" ht="37.5" customHeight="1" thickBot="1">
      <c r="A59" s="273"/>
      <c r="B59" s="770" t="s">
        <v>379</v>
      </c>
      <c r="C59" s="771"/>
      <c r="D59" s="771"/>
      <c r="E59" s="771"/>
      <c r="F59" s="771"/>
      <c r="G59" s="771"/>
      <c r="H59" s="771"/>
      <c r="I59" s="772"/>
      <c r="J59" s="392"/>
      <c r="K59" s="151"/>
      <c r="L59" s="397"/>
      <c r="M59" s="392"/>
      <c r="N59" s="151"/>
      <c r="O59" s="397"/>
      <c r="P59" s="392"/>
      <c r="Q59" s="151"/>
      <c r="R59" s="397"/>
      <c r="S59" s="392"/>
      <c r="T59" s="151"/>
      <c r="U59" s="397"/>
      <c r="V59" s="392"/>
      <c r="W59" s="151"/>
      <c r="X59" s="397"/>
      <c r="Y59" s="392"/>
      <c r="Z59" s="151"/>
      <c r="AA59" s="397"/>
      <c r="AB59" s="392"/>
      <c r="AC59" s="151"/>
      <c r="AD59" s="397"/>
      <c r="AE59" s="392"/>
      <c r="AF59" s="151"/>
      <c r="AG59" s="397"/>
      <c r="AH59" s="392"/>
      <c r="AI59" s="151"/>
      <c r="AJ59" s="423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</row>
    <row r="60" spans="1:58" ht="18.75" customHeight="1" thickBot="1" thickTop="1">
      <c r="A60" s="273"/>
      <c r="B60" s="356"/>
      <c r="C60" s="356"/>
      <c r="D60" s="357"/>
      <c r="E60" s="417"/>
      <c r="F60" s="418"/>
      <c r="G60" s="418"/>
      <c r="H60" s="418"/>
      <c r="I60" s="358"/>
      <c r="J60" s="359"/>
      <c r="K60" s="359"/>
      <c r="L60" s="359"/>
      <c r="M60" s="359"/>
      <c r="N60" s="359"/>
      <c r="O60" s="359"/>
      <c r="P60" s="359"/>
      <c r="Q60" s="359"/>
      <c r="R60" s="359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</row>
    <row r="61" spans="1:58" ht="30" customHeight="1" thickBot="1" thickTop="1">
      <c r="A61" s="273"/>
      <c r="B61" s="728" t="s">
        <v>209</v>
      </c>
      <c r="C61" s="729"/>
      <c r="D61" s="730"/>
      <c r="E61" s="699" t="s">
        <v>380</v>
      </c>
      <c r="F61" s="700"/>
      <c r="G61" s="700"/>
      <c r="H61" s="700"/>
      <c r="I61" s="731"/>
      <c r="J61" s="683" t="s">
        <v>345</v>
      </c>
      <c r="K61" s="684"/>
      <c r="L61" s="684"/>
      <c r="M61" s="683" t="s">
        <v>346</v>
      </c>
      <c r="N61" s="684"/>
      <c r="O61" s="694"/>
      <c r="P61" s="684" t="s">
        <v>347</v>
      </c>
      <c r="Q61" s="684"/>
      <c r="R61" s="684"/>
      <c r="S61" s="683" t="s">
        <v>348</v>
      </c>
      <c r="T61" s="684"/>
      <c r="U61" s="694"/>
      <c r="V61" s="684" t="s">
        <v>349</v>
      </c>
      <c r="W61" s="684"/>
      <c r="X61" s="694"/>
      <c r="Y61" s="684" t="s">
        <v>350</v>
      </c>
      <c r="Z61" s="684"/>
      <c r="AA61" s="684"/>
      <c r="AB61" s="683" t="s">
        <v>351</v>
      </c>
      <c r="AC61" s="684"/>
      <c r="AD61" s="694"/>
      <c r="AE61" s="684" t="s">
        <v>381</v>
      </c>
      <c r="AF61" s="684"/>
      <c r="AG61" s="684"/>
      <c r="AH61" s="683" t="s">
        <v>382</v>
      </c>
      <c r="AI61" s="684"/>
      <c r="AJ61" s="685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</row>
    <row r="62" spans="1:58" ht="30" customHeight="1" thickTop="1">
      <c r="A62" s="273"/>
      <c r="B62" s="732"/>
      <c r="C62" s="733"/>
      <c r="D62" s="734"/>
      <c r="E62" s="735"/>
      <c r="F62" s="736"/>
      <c r="G62" s="736"/>
      <c r="H62" s="736"/>
      <c r="I62" s="737"/>
      <c r="J62" s="724"/>
      <c r="K62" s="725"/>
      <c r="L62" s="727"/>
      <c r="M62" s="724"/>
      <c r="N62" s="725"/>
      <c r="O62" s="727"/>
      <c r="P62" s="724"/>
      <c r="Q62" s="725"/>
      <c r="R62" s="727"/>
      <c r="S62" s="724"/>
      <c r="T62" s="725"/>
      <c r="U62" s="727"/>
      <c r="V62" s="724"/>
      <c r="W62" s="725"/>
      <c r="X62" s="727"/>
      <c r="Y62" s="724"/>
      <c r="Z62" s="725"/>
      <c r="AA62" s="727"/>
      <c r="AB62" s="724"/>
      <c r="AC62" s="725"/>
      <c r="AD62" s="727"/>
      <c r="AE62" s="724"/>
      <c r="AF62" s="725"/>
      <c r="AG62" s="727"/>
      <c r="AH62" s="724"/>
      <c r="AI62" s="725"/>
      <c r="AJ62" s="72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</row>
    <row r="63" spans="1:58" ht="30" customHeight="1">
      <c r="A63" s="273"/>
      <c r="B63" s="738"/>
      <c r="C63" s="739"/>
      <c r="D63" s="740"/>
      <c r="E63" s="744"/>
      <c r="F63" s="745"/>
      <c r="G63" s="745"/>
      <c r="H63" s="745"/>
      <c r="I63" s="746"/>
      <c r="J63" s="750"/>
      <c r="K63" s="751"/>
      <c r="L63" s="753"/>
      <c r="M63" s="750"/>
      <c r="N63" s="751"/>
      <c r="O63" s="753"/>
      <c r="P63" s="750"/>
      <c r="Q63" s="751"/>
      <c r="R63" s="753"/>
      <c r="S63" s="750"/>
      <c r="T63" s="751"/>
      <c r="U63" s="753"/>
      <c r="V63" s="750"/>
      <c r="W63" s="751"/>
      <c r="X63" s="753"/>
      <c r="Y63" s="750"/>
      <c r="Z63" s="751"/>
      <c r="AA63" s="753"/>
      <c r="AB63" s="750"/>
      <c r="AC63" s="751"/>
      <c r="AD63" s="753"/>
      <c r="AE63" s="750"/>
      <c r="AF63" s="751"/>
      <c r="AG63" s="753"/>
      <c r="AH63" s="750"/>
      <c r="AI63" s="751"/>
      <c r="AJ63" s="752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</row>
    <row r="64" spans="1:58" ht="30" customHeight="1">
      <c r="A64" s="273"/>
      <c r="B64" s="738"/>
      <c r="C64" s="739"/>
      <c r="D64" s="740"/>
      <c r="E64" s="744"/>
      <c r="F64" s="745"/>
      <c r="G64" s="745"/>
      <c r="H64" s="745"/>
      <c r="I64" s="746"/>
      <c r="J64" s="750"/>
      <c r="K64" s="751"/>
      <c r="L64" s="753"/>
      <c r="M64" s="750"/>
      <c r="N64" s="751"/>
      <c r="O64" s="753"/>
      <c r="P64" s="750"/>
      <c r="Q64" s="751"/>
      <c r="R64" s="753"/>
      <c r="S64" s="750"/>
      <c r="T64" s="751"/>
      <c r="U64" s="753"/>
      <c r="V64" s="750"/>
      <c r="W64" s="751"/>
      <c r="X64" s="753"/>
      <c r="Y64" s="750"/>
      <c r="Z64" s="751"/>
      <c r="AA64" s="753"/>
      <c r="AB64" s="750"/>
      <c r="AC64" s="751"/>
      <c r="AD64" s="753"/>
      <c r="AE64" s="750"/>
      <c r="AF64" s="751"/>
      <c r="AG64" s="753"/>
      <c r="AH64" s="750"/>
      <c r="AI64" s="751"/>
      <c r="AJ64" s="752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</row>
    <row r="65" spans="1:58" ht="30" customHeight="1">
      <c r="A65" s="273"/>
      <c r="B65" s="738"/>
      <c r="C65" s="739"/>
      <c r="D65" s="740"/>
      <c r="E65" s="744"/>
      <c r="F65" s="745"/>
      <c r="G65" s="745"/>
      <c r="H65" s="745"/>
      <c r="I65" s="746"/>
      <c r="J65" s="750"/>
      <c r="K65" s="751"/>
      <c r="L65" s="753"/>
      <c r="M65" s="750"/>
      <c r="N65" s="751"/>
      <c r="O65" s="753"/>
      <c r="P65" s="750"/>
      <c r="Q65" s="751"/>
      <c r="R65" s="753"/>
      <c r="S65" s="750"/>
      <c r="T65" s="751"/>
      <c r="U65" s="753"/>
      <c r="V65" s="750"/>
      <c r="W65" s="751"/>
      <c r="X65" s="753"/>
      <c r="Y65" s="750"/>
      <c r="Z65" s="751"/>
      <c r="AA65" s="753"/>
      <c r="AB65" s="750"/>
      <c r="AC65" s="751"/>
      <c r="AD65" s="753"/>
      <c r="AE65" s="750"/>
      <c r="AF65" s="751"/>
      <c r="AG65" s="753"/>
      <c r="AH65" s="750"/>
      <c r="AI65" s="751"/>
      <c r="AJ65" s="752"/>
      <c r="AK65" s="146"/>
      <c r="AL65" s="145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</row>
    <row r="66" spans="1:58" ht="30" customHeight="1">
      <c r="A66" s="273"/>
      <c r="B66" s="738"/>
      <c r="C66" s="739"/>
      <c r="D66" s="740"/>
      <c r="E66" s="744"/>
      <c r="F66" s="745"/>
      <c r="G66" s="745"/>
      <c r="H66" s="745"/>
      <c r="I66" s="746"/>
      <c r="J66" s="750"/>
      <c r="K66" s="751"/>
      <c r="L66" s="753"/>
      <c r="M66" s="750"/>
      <c r="N66" s="751"/>
      <c r="O66" s="753"/>
      <c r="P66" s="750"/>
      <c r="Q66" s="751"/>
      <c r="R66" s="753"/>
      <c r="S66" s="750"/>
      <c r="T66" s="751"/>
      <c r="U66" s="753"/>
      <c r="V66" s="750"/>
      <c r="W66" s="751"/>
      <c r="X66" s="753"/>
      <c r="Y66" s="750"/>
      <c r="Z66" s="751"/>
      <c r="AA66" s="753"/>
      <c r="AB66" s="750"/>
      <c r="AC66" s="751"/>
      <c r="AD66" s="753"/>
      <c r="AE66" s="750"/>
      <c r="AF66" s="751"/>
      <c r="AG66" s="753"/>
      <c r="AH66" s="750"/>
      <c r="AI66" s="751"/>
      <c r="AJ66" s="752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</row>
    <row r="67" spans="1:58" ht="30" customHeight="1">
      <c r="A67" s="273"/>
      <c r="B67" s="404"/>
      <c r="C67" s="430"/>
      <c r="D67" s="405"/>
      <c r="E67" s="406"/>
      <c r="F67" s="407"/>
      <c r="G67" s="407"/>
      <c r="H67" s="407"/>
      <c r="I67" s="408"/>
      <c r="J67" s="409"/>
      <c r="K67" s="367"/>
      <c r="L67" s="391"/>
      <c r="M67" s="409"/>
      <c r="N67" s="367"/>
      <c r="O67" s="391"/>
      <c r="P67" s="409"/>
      <c r="Q67" s="367"/>
      <c r="R67" s="391"/>
      <c r="S67" s="409"/>
      <c r="T67" s="367"/>
      <c r="U67" s="391"/>
      <c r="V67" s="409"/>
      <c r="W67" s="367"/>
      <c r="X67" s="391"/>
      <c r="Y67" s="409"/>
      <c r="Z67" s="367"/>
      <c r="AA67" s="391"/>
      <c r="AB67" s="409"/>
      <c r="AC67" s="367"/>
      <c r="AD67" s="391"/>
      <c r="AE67" s="409"/>
      <c r="AF67" s="367"/>
      <c r="AG67" s="391"/>
      <c r="AH67" s="409"/>
      <c r="AI67" s="367"/>
      <c r="AJ67" s="424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</row>
    <row r="68" spans="1:58" ht="30" customHeight="1">
      <c r="A68" s="273"/>
      <c r="B68" s="738"/>
      <c r="C68" s="739"/>
      <c r="D68" s="740"/>
      <c r="E68" s="744"/>
      <c r="F68" s="745"/>
      <c r="G68" s="745"/>
      <c r="H68" s="745"/>
      <c r="I68" s="746"/>
      <c r="J68" s="750"/>
      <c r="K68" s="751"/>
      <c r="L68" s="753"/>
      <c r="M68" s="750"/>
      <c r="N68" s="751"/>
      <c r="O68" s="753"/>
      <c r="P68" s="750"/>
      <c r="Q68" s="751"/>
      <c r="R68" s="753"/>
      <c r="S68" s="750"/>
      <c r="T68" s="751"/>
      <c r="U68" s="753"/>
      <c r="V68" s="750"/>
      <c r="W68" s="751"/>
      <c r="X68" s="753"/>
      <c r="Y68" s="750"/>
      <c r="Z68" s="751"/>
      <c r="AA68" s="753"/>
      <c r="AB68" s="750"/>
      <c r="AC68" s="751"/>
      <c r="AD68" s="753"/>
      <c r="AE68" s="750"/>
      <c r="AF68" s="751"/>
      <c r="AG68" s="753"/>
      <c r="AH68" s="750"/>
      <c r="AI68" s="751"/>
      <c r="AJ68" s="752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</row>
    <row r="69" spans="1:58" ht="30" customHeight="1">
      <c r="A69" s="273"/>
      <c r="B69" s="738"/>
      <c r="C69" s="739"/>
      <c r="D69" s="740"/>
      <c r="E69" s="744"/>
      <c r="F69" s="745"/>
      <c r="G69" s="745"/>
      <c r="H69" s="745"/>
      <c r="I69" s="746"/>
      <c r="J69" s="750"/>
      <c r="K69" s="751"/>
      <c r="L69" s="753"/>
      <c r="M69" s="750"/>
      <c r="N69" s="751"/>
      <c r="O69" s="753"/>
      <c r="P69" s="750"/>
      <c r="Q69" s="751"/>
      <c r="R69" s="753"/>
      <c r="S69" s="750"/>
      <c r="T69" s="751"/>
      <c r="U69" s="753"/>
      <c r="V69" s="750"/>
      <c r="W69" s="751"/>
      <c r="X69" s="753"/>
      <c r="Y69" s="750"/>
      <c r="Z69" s="751"/>
      <c r="AA69" s="753"/>
      <c r="AB69" s="750"/>
      <c r="AC69" s="751"/>
      <c r="AD69" s="753"/>
      <c r="AE69" s="750"/>
      <c r="AF69" s="751"/>
      <c r="AG69" s="753"/>
      <c r="AH69" s="750"/>
      <c r="AI69" s="751"/>
      <c r="AJ69" s="752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</row>
    <row r="70" spans="1:58" ht="30" customHeight="1">
      <c r="A70" s="273"/>
      <c r="B70" s="738"/>
      <c r="C70" s="739"/>
      <c r="D70" s="740"/>
      <c r="E70" s="744"/>
      <c r="F70" s="745"/>
      <c r="G70" s="745"/>
      <c r="H70" s="745"/>
      <c r="I70" s="746"/>
      <c r="J70" s="750"/>
      <c r="K70" s="751"/>
      <c r="L70" s="753"/>
      <c r="M70" s="750"/>
      <c r="N70" s="751"/>
      <c r="O70" s="753"/>
      <c r="P70" s="750"/>
      <c r="Q70" s="751"/>
      <c r="R70" s="753"/>
      <c r="S70" s="750"/>
      <c r="T70" s="751"/>
      <c r="U70" s="753"/>
      <c r="V70" s="750"/>
      <c r="W70" s="751"/>
      <c r="X70" s="753"/>
      <c r="Y70" s="750"/>
      <c r="Z70" s="751"/>
      <c r="AA70" s="753"/>
      <c r="AB70" s="750"/>
      <c r="AC70" s="751"/>
      <c r="AD70" s="753"/>
      <c r="AE70" s="750"/>
      <c r="AF70" s="751"/>
      <c r="AG70" s="753"/>
      <c r="AH70" s="750"/>
      <c r="AI70" s="751"/>
      <c r="AJ70" s="752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</row>
    <row r="71" spans="1:58" ht="30" customHeight="1" thickBot="1">
      <c r="A71" s="273"/>
      <c r="B71" s="741"/>
      <c r="C71" s="742"/>
      <c r="D71" s="743"/>
      <c r="E71" s="747"/>
      <c r="F71" s="748"/>
      <c r="G71" s="748"/>
      <c r="H71" s="748"/>
      <c r="I71" s="749"/>
      <c r="J71" s="754"/>
      <c r="K71" s="755"/>
      <c r="L71" s="757"/>
      <c r="M71" s="754"/>
      <c r="N71" s="755"/>
      <c r="O71" s="757"/>
      <c r="P71" s="754"/>
      <c r="Q71" s="755"/>
      <c r="R71" s="757"/>
      <c r="S71" s="754"/>
      <c r="T71" s="755"/>
      <c r="U71" s="757"/>
      <c r="V71" s="754"/>
      <c r="W71" s="755"/>
      <c r="X71" s="757"/>
      <c r="Y71" s="754"/>
      <c r="Z71" s="755"/>
      <c r="AA71" s="757"/>
      <c r="AB71" s="754"/>
      <c r="AC71" s="755"/>
      <c r="AD71" s="757"/>
      <c r="AE71" s="754"/>
      <c r="AF71" s="755"/>
      <c r="AG71" s="757"/>
      <c r="AH71" s="754"/>
      <c r="AI71" s="755"/>
      <c r="AJ71" s="75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</row>
    <row r="72" ht="14.25" thickTop="1"/>
  </sheetData>
  <sheetProtection/>
  <mergeCells count="184">
    <mergeCell ref="B56:I57"/>
    <mergeCell ref="B58:I58"/>
    <mergeCell ref="B59:I59"/>
    <mergeCell ref="AB56:AD56"/>
    <mergeCell ref="AE56:AG56"/>
    <mergeCell ref="AH56:AJ56"/>
    <mergeCell ref="J56:L56"/>
    <mergeCell ref="M56:O56"/>
    <mergeCell ref="P56:R56"/>
    <mergeCell ref="S56:U56"/>
    <mergeCell ref="V56:X56"/>
    <mergeCell ref="Y56:AA56"/>
    <mergeCell ref="C9:C10"/>
    <mergeCell ref="M4:O4"/>
    <mergeCell ref="P4:AA4"/>
    <mergeCell ref="AE4:AJ4"/>
    <mergeCell ref="F4:L4"/>
    <mergeCell ref="AI8:AJ8"/>
    <mergeCell ref="AG8:AH8"/>
    <mergeCell ref="AG5:AH5"/>
    <mergeCell ref="AA5:AE5"/>
    <mergeCell ref="Y5:Z5"/>
    <mergeCell ref="J71:L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J70:L70"/>
    <mergeCell ref="M70:O70"/>
    <mergeCell ref="P70:R70"/>
    <mergeCell ref="S70:U70"/>
    <mergeCell ref="V70:X70"/>
    <mergeCell ref="Y70:AA70"/>
    <mergeCell ref="AB70:AD70"/>
    <mergeCell ref="AE70:AG70"/>
    <mergeCell ref="AH70:AJ70"/>
    <mergeCell ref="J69:L69"/>
    <mergeCell ref="M69:O69"/>
    <mergeCell ref="P69:R69"/>
    <mergeCell ref="S69:U69"/>
    <mergeCell ref="V69:X69"/>
    <mergeCell ref="Y69:AA69"/>
    <mergeCell ref="AB69:AD69"/>
    <mergeCell ref="AE69:AG69"/>
    <mergeCell ref="AH69:AJ69"/>
    <mergeCell ref="J68:L68"/>
    <mergeCell ref="M68:O68"/>
    <mergeCell ref="P68:R68"/>
    <mergeCell ref="S68:U68"/>
    <mergeCell ref="V68:X68"/>
    <mergeCell ref="Y68:AA68"/>
    <mergeCell ref="AB68:AD68"/>
    <mergeCell ref="AE68:AG68"/>
    <mergeCell ref="AH68:AJ68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J63:L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E63:I63"/>
    <mergeCell ref="E64:I64"/>
    <mergeCell ref="E65:I65"/>
    <mergeCell ref="E66:I66"/>
    <mergeCell ref="E68:I68"/>
    <mergeCell ref="E69:I69"/>
    <mergeCell ref="E70:I70"/>
    <mergeCell ref="E71:I71"/>
    <mergeCell ref="B68:D68"/>
    <mergeCell ref="B69:D69"/>
    <mergeCell ref="B70:D70"/>
    <mergeCell ref="B71:D71"/>
    <mergeCell ref="B63:D63"/>
    <mergeCell ref="B64:D64"/>
    <mergeCell ref="B65:D65"/>
    <mergeCell ref="B66:D66"/>
    <mergeCell ref="B61:D61"/>
    <mergeCell ref="E61:I61"/>
    <mergeCell ref="B62:D62"/>
    <mergeCell ref="S62:U62"/>
    <mergeCell ref="J62:L62"/>
    <mergeCell ref="M62:O62"/>
    <mergeCell ref="P62:R62"/>
    <mergeCell ref="E62:I62"/>
    <mergeCell ref="AB61:AD61"/>
    <mergeCell ref="AE61:AG61"/>
    <mergeCell ref="AH61:AJ61"/>
    <mergeCell ref="V62:X62"/>
    <mergeCell ref="Y62:AA62"/>
    <mergeCell ref="AB62:AD62"/>
    <mergeCell ref="AE62:AG62"/>
    <mergeCell ref="AG7:AH7"/>
    <mergeCell ref="B36:I37"/>
    <mergeCell ref="D9:D10"/>
    <mergeCell ref="AH62:AJ62"/>
    <mergeCell ref="J61:L61"/>
    <mergeCell ref="M61:O61"/>
    <mergeCell ref="P61:R61"/>
    <mergeCell ref="S61:U61"/>
    <mergeCell ref="V61:X61"/>
    <mergeCell ref="Y61:AA61"/>
    <mergeCell ref="B2:AJ3"/>
    <mergeCell ref="B4:E4"/>
    <mergeCell ref="AB4:AD4"/>
    <mergeCell ref="Y6:Z6"/>
    <mergeCell ref="AB6:AE6"/>
    <mergeCell ref="AB7:AE7"/>
    <mergeCell ref="J36:L37"/>
    <mergeCell ref="M36:O37"/>
    <mergeCell ref="P36:R37"/>
    <mergeCell ref="S36:U37"/>
    <mergeCell ref="Y8:Z8"/>
    <mergeCell ref="BG5:BK8"/>
    <mergeCell ref="I9:I10"/>
    <mergeCell ref="B9:B10"/>
    <mergeCell ref="E9:H10"/>
    <mergeCell ref="AH9:AJ9"/>
    <mergeCell ref="AI6:AJ6"/>
    <mergeCell ref="AI5:AJ5"/>
    <mergeCell ref="AI7:AJ7"/>
    <mergeCell ref="AG6:AH6"/>
    <mergeCell ref="Y7:Z7"/>
    <mergeCell ref="BG13:BH13"/>
    <mergeCell ref="BG9:BH9"/>
    <mergeCell ref="J9:L9"/>
    <mergeCell ref="M9:O9"/>
    <mergeCell ref="P9:R9"/>
    <mergeCell ref="S9:U9"/>
    <mergeCell ref="V9:X9"/>
    <mergeCell ref="Y9:AA9"/>
    <mergeCell ref="AB9:AD9"/>
    <mergeCell ref="AE9:AG9"/>
    <mergeCell ref="B38:B39"/>
    <mergeCell ref="D38:D39"/>
    <mergeCell ref="E38:H39"/>
    <mergeCell ref="I38:I39"/>
    <mergeCell ref="J38:L38"/>
    <mergeCell ref="M38:O38"/>
    <mergeCell ref="P38:R38"/>
    <mergeCell ref="S38:U38"/>
    <mergeCell ref="AH38:AJ38"/>
    <mergeCell ref="V36:X37"/>
    <mergeCell ref="Y36:AA37"/>
    <mergeCell ref="AB36:AD37"/>
    <mergeCell ref="AE36:AG37"/>
    <mergeCell ref="AH36:AJ37"/>
    <mergeCell ref="V38:X38"/>
    <mergeCell ref="Y38:AA38"/>
    <mergeCell ref="AB38:AD38"/>
    <mergeCell ref="AE38:AG38"/>
  </mergeCells>
  <printOptions horizontalCentered="1" verticalCentered="1"/>
  <pageMargins left="0.3937007874015748" right="0.3937007874015748" top="0.25" bottom="0.3937007874015748" header="0" footer="0.35433070866141736"/>
  <pageSetup horizontalDpi="300" verticalDpi="300" orientation="landscape" paperSize="9" scale="53" r:id="rId2"/>
  <headerFooter alignWithMargins="0">
    <oddFooter>&amp;C&amp;"HGP教科書体,ﾒﾃﾞｨｳﾑ"社団法人　岩手県サッカー協会2種委員会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indexed="12"/>
    <pageSetUpPr fitToPage="1"/>
  </sheetPr>
  <dimension ref="A1:AR66"/>
  <sheetViews>
    <sheetView showOutlineSymbols="0" zoomScale="50" zoomScaleNormal="50" workbookViewId="0" topLeftCell="A18">
      <selection activeCell="J4" sqref="J4:N6"/>
    </sheetView>
  </sheetViews>
  <sheetFormatPr defaultColWidth="9.00390625" defaultRowHeight="13.5"/>
  <cols>
    <col min="1" max="1" width="4.625" style="316" customWidth="1"/>
    <col min="2" max="2" width="5.625" style="281" customWidth="1"/>
    <col min="3" max="7" width="5.625" style="144" customWidth="1"/>
    <col min="8" max="8" width="1.625" style="281" customWidth="1"/>
    <col min="9" max="10" width="5.625" style="281" customWidth="1"/>
    <col min="11" max="14" width="5.625" style="317" customWidth="1"/>
    <col min="15" max="16" width="4.625" style="317" customWidth="1"/>
    <col min="17" max="18" width="5.625" style="317" customWidth="1"/>
    <col min="19" max="22" width="5.625" style="281" customWidth="1"/>
    <col min="23" max="23" width="1.625" style="281" customWidth="1"/>
    <col min="24" max="29" width="5.625" style="281" customWidth="1"/>
    <col min="30" max="30" width="4.625" style="281" customWidth="1"/>
    <col min="31" max="32" width="5.625" style="281" customWidth="1"/>
    <col min="33" max="16384" width="9.00390625" style="281" customWidth="1"/>
  </cols>
  <sheetData>
    <row r="1" spans="1:44" ht="30" customHeight="1">
      <c r="A1" s="278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79"/>
      <c r="O1" s="280"/>
      <c r="P1" s="278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279"/>
      <c r="AD1" s="280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</row>
    <row r="2" spans="1:34" ht="27" customHeight="1">
      <c r="A2" s="282"/>
      <c r="B2" s="283"/>
      <c r="C2" s="283"/>
      <c r="D2" s="818" t="s">
        <v>257</v>
      </c>
      <c r="E2" s="818"/>
      <c r="F2" s="818"/>
      <c r="G2" s="818"/>
      <c r="H2" s="818"/>
      <c r="I2" s="818"/>
      <c r="J2" s="818"/>
      <c r="K2" s="818"/>
      <c r="L2" s="818"/>
      <c r="M2" s="283"/>
      <c r="N2" s="283"/>
      <c r="O2" s="284"/>
      <c r="P2" s="282"/>
      <c r="Q2" s="283"/>
      <c r="R2" s="283"/>
      <c r="S2" s="818" t="s">
        <v>257</v>
      </c>
      <c r="T2" s="818"/>
      <c r="U2" s="818"/>
      <c r="V2" s="818"/>
      <c r="W2" s="818"/>
      <c r="X2" s="818"/>
      <c r="Y2" s="818"/>
      <c r="Z2" s="818"/>
      <c r="AA2" s="818"/>
      <c r="AB2" s="283"/>
      <c r="AC2" s="283"/>
      <c r="AD2" s="284"/>
      <c r="AE2" s="285"/>
      <c r="AF2" s="285"/>
      <c r="AG2" s="285"/>
      <c r="AH2" s="286"/>
    </row>
    <row r="3" spans="1:34" ht="27" customHeight="1">
      <c r="A3" s="282"/>
      <c r="B3" s="287"/>
      <c r="C3" s="288"/>
      <c r="D3" s="819" t="s">
        <v>258</v>
      </c>
      <c r="E3" s="819"/>
      <c r="F3" s="819"/>
      <c r="G3" s="819"/>
      <c r="H3" s="819"/>
      <c r="I3" s="819"/>
      <c r="J3" s="819"/>
      <c r="K3" s="819"/>
      <c r="L3" s="819"/>
      <c r="M3" s="289"/>
      <c r="N3" s="290"/>
      <c r="O3" s="284"/>
      <c r="P3" s="282"/>
      <c r="Q3" s="287"/>
      <c r="R3" s="288"/>
      <c r="S3" s="819" t="s">
        <v>258</v>
      </c>
      <c r="T3" s="819"/>
      <c r="U3" s="819"/>
      <c r="V3" s="819"/>
      <c r="W3" s="819"/>
      <c r="X3" s="819"/>
      <c r="Y3" s="819"/>
      <c r="Z3" s="819"/>
      <c r="AA3" s="819"/>
      <c r="AB3" s="289"/>
      <c r="AC3" s="290"/>
      <c r="AD3" s="284"/>
      <c r="AE3" s="285"/>
      <c r="AF3" s="285"/>
      <c r="AG3" s="285"/>
      <c r="AH3" s="286"/>
    </row>
    <row r="4" spans="1:34" ht="24.75" customHeight="1">
      <c r="A4" s="282"/>
      <c r="B4" s="837"/>
      <c r="C4" s="838"/>
      <c r="D4" s="838"/>
      <c r="E4" s="838"/>
      <c r="F4" s="838"/>
      <c r="G4" s="283"/>
      <c r="H4" s="291"/>
      <c r="I4" s="283"/>
      <c r="J4" s="838"/>
      <c r="K4" s="838"/>
      <c r="L4" s="838"/>
      <c r="M4" s="838"/>
      <c r="N4" s="841"/>
      <c r="O4" s="284"/>
      <c r="P4" s="282"/>
      <c r="Q4" s="824"/>
      <c r="R4" s="825"/>
      <c r="S4" s="825"/>
      <c r="T4" s="825"/>
      <c r="U4" s="825"/>
      <c r="V4" s="283"/>
      <c r="W4" s="291"/>
      <c r="X4" s="283"/>
      <c r="Y4" s="825"/>
      <c r="Z4" s="825"/>
      <c r="AA4" s="825"/>
      <c r="AB4" s="825"/>
      <c r="AC4" s="828"/>
      <c r="AD4" s="284"/>
      <c r="AE4" s="285"/>
      <c r="AF4" s="285"/>
      <c r="AG4" s="285"/>
      <c r="AH4" s="286"/>
    </row>
    <row r="5" spans="1:34" ht="24.75" customHeight="1">
      <c r="A5" s="282"/>
      <c r="B5" s="837"/>
      <c r="C5" s="838"/>
      <c r="D5" s="838"/>
      <c r="E5" s="838"/>
      <c r="F5" s="838"/>
      <c r="G5" s="283"/>
      <c r="H5" s="291"/>
      <c r="I5" s="283"/>
      <c r="J5" s="838"/>
      <c r="K5" s="838"/>
      <c r="L5" s="838"/>
      <c r="M5" s="838"/>
      <c r="N5" s="841"/>
      <c r="O5" s="284"/>
      <c r="P5" s="282"/>
      <c r="Q5" s="824"/>
      <c r="R5" s="825"/>
      <c r="S5" s="825"/>
      <c r="T5" s="825"/>
      <c r="U5" s="825"/>
      <c r="V5" s="283"/>
      <c r="W5" s="291"/>
      <c r="X5" s="283"/>
      <c r="Y5" s="825"/>
      <c r="Z5" s="825"/>
      <c r="AA5" s="825"/>
      <c r="AB5" s="825"/>
      <c r="AC5" s="828"/>
      <c r="AD5" s="284"/>
      <c r="AE5" s="285"/>
      <c r="AF5" s="285"/>
      <c r="AG5" s="285"/>
      <c r="AH5" s="286"/>
    </row>
    <row r="6" spans="1:34" ht="24.75" customHeight="1" thickBot="1">
      <c r="A6" s="282"/>
      <c r="B6" s="839"/>
      <c r="C6" s="840"/>
      <c r="D6" s="840"/>
      <c r="E6" s="840"/>
      <c r="F6" s="840"/>
      <c r="G6" s="796" t="s">
        <v>256</v>
      </c>
      <c r="H6" s="796"/>
      <c r="I6" s="796"/>
      <c r="J6" s="840"/>
      <c r="K6" s="840"/>
      <c r="L6" s="840"/>
      <c r="M6" s="840"/>
      <c r="N6" s="842"/>
      <c r="O6" s="284"/>
      <c r="P6" s="282"/>
      <c r="Q6" s="826"/>
      <c r="R6" s="827"/>
      <c r="S6" s="827"/>
      <c r="T6" s="827"/>
      <c r="U6" s="827"/>
      <c r="V6" s="796" t="s">
        <v>256</v>
      </c>
      <c r="W6" s="796"/>
      <c r="X6" s="796"/>
      <c r="Y6" s="827"/>
      <c r="Z6" s="827"/>
      <c r="AA6" s="827"/>
      <c r="AB6" s="827"/>
      <c r="AC6" s="829"/>
      <c r="AD6" s="284"/>
      <c r="AE6" s="285"/>
      <c r="AF6" s="285"/>
      <c r="AG6" s="285"/>
      <c r="AH6" s="286"/>
    </row>
    <row r="7" spans="1:34" ht="15" customHeight="1" thickTop="1">
      <c r="A7" s="282"/>
      <c r="B7" s="287"/>
      <c r="C7" s="288"/>
      <c r="D7" s="288"/>
      <c r="E7" s="291"/>
      <c r="F7" s="291"/>
      <c r="G7" s="820" t="s">
        <v>255</v>
      </c>
      <c r="H7" s="820"/>
      <c r="I7" s="820"/>
      <c r="J7" s="292"/>
      <c r="K7" s="292"/>
      <c r="L7" s="293"/>
      <c r="M7" s="289"/>
      <c r="N7" s="290"/>
      <c r="O7" s="284"/>
      <c r="P7" s="282"/>
      <c r="Q7" s="287"/>
      <c r="R7" s="288"/>
      <c r="S7" s="288"/>
      <c r="T7" s="291"/>
      <c r="U7" s="291"/>
      <c r="V7" s="820" t="s">
        <v>255</v>
      </c>
      <c r="W7" s="820"/>
      <c r="X7" s="820"/>
      <c r="Y7" s="292"/>
      <c r="Z7" s="292"/>
      <c r="AA7" s="293"/>
      <c r="AB7" s="289"/>
      <c r="AC7" s="290"/>
      <c r="AD7" s="284"/>
      <c r="AE7" s="285"/>
      <c r="AF7" s="285"/>
      <c r="AG7" s="285"/>
      <c r="AH7" s="286"/>
    </row>
    <row r="8" spans="1:34" ht="15" customHeight="1">
      <c r="A8" s="282"/>
      <c r="B8" s="821" t="s">
        <v>251</v>
      </c>
      <c r="C8" s="822"/>
      <c r="D8" s="822"/>
      <c r="E8" s="822"/>
      <c r="F8" s="822"/>
      <c r="G8" s="823"/>
      <c r="H8" s="291"/>
      <c r="I8" s="821" t="s">
        <v>253</v>
      </c>
      <c r="J8" s="822"/>
      <c r="K8" s="822"/>
      <c r="L8" s="822"/>
      <c r="M8" s="822"/>
      <c r="N8" s="823"/>
      <c r="O8" s="284"/>
      <c r="P8" s="282"/>
      <c r="Q8" s="821" t="s">
        <v>251</v>
      </c>
      <c r="R8" s="822"/>
      <c r="S8" s="822"/>
      <c r="T8" s="822"/>
      <c r="U8" s="822"/>
      <c r="V8" s="823"/>
      <c r="W8" s="291"/>
      <c r="X8" s="821" t="s">
        <v>253</v>
      </c>
      <c r="Y8" s="822"/>
      <c r="Z8" s="822"/>
      <c r="AA8" s="822"/>
      <c r="AB8" s="822"/>
      <c r="AC8" s="823"/>
      <c r="AD8" s="284"/>
      <c r="AE8" s="285"/>
      <c r="AF8" s="285"/>
      <c r="AG8" s="285"/>
      <c r="AH8" s="286"/>
    </row>
    <row r="9" spans="1:34" ht="15" customHeight="1">
      <c r="A9" s="282"/>
      <c r="B9" s="821" t="s">
        <v>252</v>
      </c>
      <c r="C9" s="822"/>
      <c r="D9" s="822"/>
      <c r="E9" s="822"/>
      <c r="F9" s="822"/>
      <c r="G9" s="823"/>
      <c r="H9" s="291"/>
      <c r="I9" s="821" t="s">
        <v>254</v>
      </c>
      <c r="J9" s="822"/>
      <c r="K9" s="822"/>
      <c r="L9" s="822"/>
      <c r="M9" s="822"/>
      <c r="N9" s="823"/>
      <c r="O9" s="284"/>
      <c r="P9" s="282"/>
      <c r="Q9" s="821" t="s">
        <v>252</v>
      </c>
      <c r="R9" s="822"/>
      <c r="S9" s="822"/>
      <c r="T9" s="822"/>
      <c r="U9" s="822"/>
      <c r="V9" s="823"/>
      <c r="W9" s="291"/>
      <c r="X9" s="821" t="s">
        <v>254</v>
      </c>
      <c r="Y9" s="822"/>
      <c r="Z9" s="822"/>
      <c r="AA9" s="822"/>
      <c r="AB9" s="822"/>
      <c r="AC9" s="823"/>
      <c r="AD9" s="284"/>
      <c r="AE9" s="285"/>
      <c r="AF9" s="285"/>
      <c r="AG9" s="285"/>
      <c r="AH9" s="286"/>
    </row>
    <row r="10" spans="1:34" ht="39.75" customHeight="1" thickBot="1">
      <c r="A10" s="282"/>
      <c r="B10" s="843"/>
      <c r="C10" s="844"/>
      <c r="D10" s="844"/>
      <c r="E10" s="844"/>
      <c r="F10" s="844"/>
      <c r="G10" s="845"/>
      <c r="H10" s="291"/>
      <c r="I10" s="295"/>
      <c r="J10" s="296"/>
      <c r="K10" s="296"/>
      <c r="L10" s="297"/>
      <c r="M10" s="297"/>
      <c r="N10" s="298"/>
      <c r="O10" s="284"/>
      <c r="P10" s="282"/>
      <c r="Q10" s="834"/>
      <c r="R10" s="835"/>
      <c r="S10" s="835"/>
      <c r="T10" s="835"/>
      <c r="U10" s="835"/>
      <c r="V10" s="836"/>
      <c r="W10" s="291"/>
      <c r="X10" s="295"/>
      <c r="Y10" s="296"/>
      <c r="Z10" s="296"/>
      <c r="AA10" s="297"/>
      <c r="AB10" s="297"/>
      <c r="AC10" s="298"/>
      <c r="AD10" s="284"/>
      <c r="AE10" s="285"/>
      <c r="AF10" s="285"/>
      <c r="AG10" s="285"/>
      <c r="AH10" s="286"/>
    </row>
    <row r="11" spans="1:34" ht="15" customHeight="1" thickTop="1">
      <c r="A11" s="299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84"/>
      <c r="P11" s="299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84"/>
      <c r="AE11" s="285"/>
      <c r="AF11" s="285"/>
      <c r="AG11" s="285"/>
      <c r="AH11" s="286"/>
    </row>
    <row r="12" spans="1:34" ht="15" customHeight="1">
      <c r="A12" s="282"/>
      <c r="B12" s="287"/>
      <c r="C12" s="288"/>
      <c r="D12" s="288"/>
      <c r="E12" s="795" t="s">
        <v>250</v>
      </c>
      <c r="F12" s="796"/>
      <c r="G12" s="796"/>
      <c r="H12" s="796"/>
      <c r="I12" s="796"/>
      <c r="J12" s="796"/>
      <c r="K12" s="797"/>
      <c r="L12" s="814" t="s">
        <v>259</v>
      </c>
      <c r="M12" s="815"/>
      <c r="N12" s="815"/>
      <c r="O12" s="284"/>
      <c r="P12" s="282"/>
      <c r="Q12" s="287"/>
      <c r="R12" s="288"/>
      <c r="S12" s="288"/>
      <c r="T12" s="795" t="s">
        <v>250</v>
      </c>
      <c r="U12" s="796"/>
      <c r="V12" s="796"/>
      <c r="W12" s="796"/>
      <c r="X12" s="796"/>
      <c r="Y12" s="796"/>
      <c r="Z12" s="797"/>
      <c r="AA12" s="814" t="s">
        <v>259</v>
      </c>
      <c r="AB12" s="815"/>
      <c r="AC12" s="815"/>
      <c r="AD12" s="284"/>
      <c r="AE12" s="285"/>
      <c r="AF12" s="285"/>
      <c r="AG12" s="285"/>
      <c r="AH12" s="286"/>
    </row>
    <row r="13" spans="1:34" ht="15" customHeight="1" thickBot="1">
      <c r="A13" s="282"/>
      <c r="B13" s="287"/>
      <c r="C13" s="288"/>
      <c r="D13" s="288"/>
      <c r="E13" s="798"/>
      <c r="F13" s="799"/>
      <c r="G13" s="799"/>
      <c r="H13" s="799"/>
      <c r="I13" s="799"/>
      <c r="J13" s="799"/>
      <c r="K13" s="800"/>
      <c r="L13" s="816" t="s">
        <v>210</v>
      </c>
      <c r="M13" s="817"/>
      <c r="N13" s="817"/>
      <c r="O13" s="284"/>
      <c r="P13" s="282"/>
      <c r="Q13" s="287"/>
      <c r="R13" s="288"/>
      <c r="S13" s="288"/>
      <c r="T13" s="798"/>
      <c r="U13" s="799"/>
      <c r="V13" s="799"/>
      <c r="W13" s="799"/>
      <c r="X13" s="799"/>
      <c r="Y13" s="799"/>
      <c r="Z13" s="800"/>
      <c r="AA13" s="816" t="s">
        <v>210</v>
      </c>
      <c r="AB13" s="817"/>
      <c r="AC13" s="817"/>
      <c r="AD13" s="284"/>
      <c r="AE13" s="285"/>
      <c r="AF13" s="285"/>
      <c r="AG13" s="285"/>
      <c r="AH13" s="286"/>
    </row>
    <row r="14" spans="1:34" ht="15" customHeight="1">
      <c r="A14" s="282"/>
      <c r="B14" s="300"/>
      <c r="C14" s="301"/>
      <c r="D14" s="301"/>
      <c r="E14" s="792"/>
      <c r="F14" s="793"/>
      <c r="G14" s="793"/>
      <c r="H14" s="793"/>
      <c r="I14" s="793"/>
      <c r="J14" s="793"/>
      <c r="K14" s="794"/>
      <c r="L14" s="801"/>
      <c r="M14" s="802"/>
      <c r="N14" s="803"/>
      <c r="O14" s="284"/>
      <c r="P14" s="282"/>
      <c r="Q14" s="300"/>
      <c r="R14" s="301"/>
      <c r="S14" s="301"/>
      <c r="T14" s="792"/>
      <c r="U14" s="793"/>
      <c r="V14" s="793"/>
      <c r="W14" s="793"/>
      <c r="X14" s="793"/>
      <c r="Y14" s="793"/>
      <c r="Z14" s="794"/>
      <c r="AA14" s="801"/>
      <c r="AB14" s="802"/>
      <c r="AC14" s="803"/>
      <c r="AD14" s="284"/>
      <c r="AE14" s="285"/>
      <c r="AF14" s="285"/>
      <c r="AG14" s="285"/>
      <c r="AH14" s="286"/>
    </row>
    <row r="15" spans="1:34" ht="24.75" customHeight="1">
      <c r="A15" s="282"/>
      <c r="B15" s="779" t="s">
        <v>260</v>
      </c>
      <c r="C15" s="780"/>
      <c r="D15" s="780"/>
      <c r="E15" s="795"/>
      <c r="F15" s="796"/>
      <c r="G15" s="796"/>
      <c r="H15" s="796"/>
      <c r="I15" s="796"/>
      <c r="J15" s="796"/>
      <c r="K15" s="797"/>
      <c r="L15" s="804"/>
      <c r="M15" s="805"/>
      <c r="N15" s="806"/>
      <c r="O15" s="284"/>
      <c r="P15" s="282"/>
      <c r="Q15" s="779" t="s">
        <v>260</v>
      </c>
      <c r="R15" s="780"/>
      <c r="S15" s="780"/>
      <c r="T15" s="795"/>
      <c r="U15" s="796"/>
      <c r="V15" s="796"/>
      <c r="W15" s="796"/>
      <c r="X15" s="796"/>
      <c r="Y15" s="796"/>
      <c r="Z15" s="797"/>
      <c r="AA15" s="804"/>
      <c r="AB15" s="805"/>
      <c r="AC15" s="806"/>
      <c r="AD15" s="284"/>
      <c r="AE15" s="285"/>
      <c r="AF15" s="285"/>
      <c r="AG15" s="285"/>
      <c r="AH15" s="286"/>
    </row>
    <row r="16" spans="1:30" ht="24.75" customHeight="1">
      <c r="A16" s="282"/>
      <c r="B16" s="781" t="s">
        <v>339</v>
      </c>
      <c r="C16" s="782"/>
      <c r="D16" s="782"/>
      <c r="E16" s="795"/>
      <c r="F16" s="796"/>
      <c r="G16" s="796"/>
      <c r="H16" s="796"/>
      <c r="I16" s="796"/>
      <c r="J16" s="796"/>
      <c r="K16" s="797"/>
      <c r="L16" s="804"/>
      <c r="M16" s="805"/>
      <c r="N16" s="806"/>
      <c r="O16" s="284"/>
      <c r="P16" s="282"/>
      <c r="Q16" s="781" t="s">
        <v>339</v>
      </c>
      <c r="R16" s="782"/>
      <c r="S16" s="782"/>
      <c r="T16" s="795"/>
      <c r="U16" s="796"/>
      <c r="V16" s="796"/>
      <c r="W16" s="796"/>
      <c r="X16" s="796"/>
      <c r="Y16" s="796"/>
      <c r="Z16" s="797"/>
      <c r="AA16" s="804"/>
      <c r="AB16" s="805"/>
      <c r="AC16" s="806"/>
      <c r="AD16" s="284"/>
    </row>
    <row r="17" spans="1:30" ht="15" customHeight="1" thickBot="1">
      <c r="A17" s="282"/>
      <c r="B17" s="302"/>
      <c r="C17" s="303"/>
      <c r="D17" s="303"/>
      <c r="E17" s="798"/>
      <c r="F17" s="799"/>
      <c r="G17" s="799"/>
      <c r="H17" s="799"/>
      <c r="I17" s="799"/>
      <c r="J17" s="799"/>
      <c r="K17" s="800"/>
      <c r="L17" s="807"/>
      <c r="M17" s="808"/>
      <c r="N17" s="809"/>
      <c r="O17" s="284"/>
      <c r="P17" s="282"/>
      <c r="Q17" s="302"/>
      <c r="R17" s="303"/>
      <c r="S17" s="303"/>
      <c r="T17" s="798"/>
      <c r="U17" s="799"/>
      <c r="V17" s="799"/>
      <c r="W17" s="799"/>
      <c r="X17" s="799"/>
      <c r="Y17" s="799"/>
      <c r="Z17" s="800"/>
      <c r="AA17" s="807"/>
      <c r="AB17" s="808"/>
      <c r="AC17" s="809"/>
      <c r="AD17" s="284"/>
    </row>
    <row r="18" spans="1:30" ht="15" customHeight="1">
      <c r="A18" s="282"/>
      <c r="B18" s="300"/>
      <c r="C18" s="301"/>
      <c r="D18" s="304"/>
      <c r="E18" s="792"/>
      <c r="F18" s="793"/>
      <c r="G18" s="793"/>
      <c r="H18" s="793"/>
      <c r="I18" s="793"/>
      <c r="J18" s="793"/>
      <c r="K18" s="794"/>
      <c r="L18" s="801"/>
      <c r="M18" s="802"/>
      <c r="N18" s="803"/>
      <c r="O18" s="284"/>
      <c r="P18" s="282"/>
      <c r="Q18" s="300"/>
      <c r="R18" s="301"/>
      <c r="S18" s="304"/>
      <c r="T18" s="792"/>
      <c r="U18" s="793"/>
      <c r="V18" s="793"/>
      <c r="W18" s="793"/>
      <c r="X18" s="793"/>
      <c r="Y18" s="793"/>
      <c r="Z18" s="794"/>
      <c r="AA18" s="801"/>
      <c r="AB18" s="802"/>
      <c r="AC18" s="803"/>
      <c r="AD18" s="284"/>
    </row>
    <row r="19" spans="1:30" ht="24.75" customHeight="1">
      <c r="A19" s="282"/>
      <c r="B19" s="810" t="s">
        <v>261</v>
      </c>
      <c r="C19" s="811"/>
      <c r="D19" s="812"/>
      <c r="E19" s="795"/>
      <c r="F19" s="796"/>
      <c r="G19" s="796"/>
      <c r="H19" s="796"/>
      <c r="I19" s="796"/>
      <c r="J19" s="796"/>
      <c r="K19" s="797"/>
      <c r="L19" s="804"/>
      <c r="M19" s="805"/>
      <c r="N19" s="806"/>
      <c r="O19" s="284"/>
      <c r="P19" s="282"/>
      <c r="Q19" s="810" t="s">
        <v>261</v>
      </c>
      <c r="R19" s="811"/>
      <c r="S19" s="812"/>
      <c r="T19" s="795"/>
      <c r="U19" s="796"/>
      <c r="V19" s="796"/>
      <c r="W19" s="796"/>
      <c r="X19" s="796"/>
      <c r="Y19" s="796"/>
      <c r="Z19" s="797"/>
      <c r="AA19" s="804"/>
      <c r="AB19" s="805"/>
      <c r="AC19" s="806"/>
      <c r="AD19" s="284"/>
    </row>
    <row r="20" spans="1:30" ht="24.75" customHeight="1">
      <c r="A20" s="282"/>
      <c r="B20" s="781" t="s">
        <v>249</v>
      </c>
      <c r="C20" s="782"/>
      <c r="D20" s="813"/>
      <c r="E20" s="795"/>
      <c r="F20" s="796"/>
      <c r="G20" s="796"/>
      <c r="H20" s="796"/>
      <c r="I20" s="796"/>
      <c r="J20" s="796"/>
      <c r="K20" s="797"/>
      <c r="L20" s="804"/>
      <c r="M20" s="805"/>
      <c r="N20" s="806"/>
      <c r="O20" s="284"/>
      <c r="P20" s="282"/>
      <c r="Q20" s="781" t="s">
        <v>249</v>
      </c>
      <c r="R20" s="782"/>
      <c r="S20" s="813"/>
      <c r="T20" s="795"/>
      <c r="U20" s="796"/>
      <c r="V20" s="796"/>
      <c r="W20" s="796"/>
      <c r="X20" s="796"/>
      <c r="Y20" s="796"/>
      <c r="Z20" s="797"/>
      <c r="AA20" s="804"/>
      <c r="AB20" s="805"/>
      <c r="AC20" s="806"/>
      <c r="AD20" s="284"/>
    </row>
    <row r="21" spans="1:30" ht="15" customHeight="1" thickBot="1">
      <c r="A21" s="282"/>
      <c r="B21" s="302"/>
      <c r="C21" s="303"/>
      <c r="D21" s="305"/>
      <c r="E21" s="798"/>
      <c r="F21" s="799"/>
      <c r="G21" s="799"/>
      <c r="H21" s="799"/>
      <c r="I21" s="799"/>
      <c r="J21" s="799"/>
      <c r="K21" s="800"/>
      <c r="L21" s="807"/>
      <c r="M21" s="808"/>
      <c r="N21" s="809"/>
      <c r="O21" s="284"/>
      <c r="P21" s="282"/>
      <c r="Q21" s="302"/>
      <c r="R21" s="303"/>
      <c r="S21" s="305"/>
      <c r="T21" s="798"/>
      <c r="U21" s="799"/>
      <c r="V21" s="799"/>
      <c r="W21" s="799"/>
      <c r="X21" s="799"/>
      <c r="Y21" s="799"/>
      <c r="Z21" s="800"/>
      <c r="AA21" s="807"/>
      <c r="AB21" s="808"/>
      <c r="AC21" s="809"/>
      <c r="AD21" s="284"/>
    </row>
    <row r="22" spans="1:30" ht="9.75" customHeight="1">
      <c r="A22" s="29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84"/>
      <c r="P22" s="299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84"/>
    </row>
    <row r="23" spans="1:30" ht="19.5" customHeight="1">
      <c r="A23" s="282"/>
      <c r="B23" s="775" t="s">
        <v>262</v>
      </c>
      <c r="C23" s="776"/>
      <c r="D23" s="777" t="s">
        <v>265</v>
      </c>
      <c r="E23" s="777"/>
      <c r="F23" s="778" t="s">
        <v>266</v>
      </c>
      <c r="G23" s="778"/>
      <c r="H23" s="306"/>
      <c r="I23" s="775" t="s">
        <v>267</v>
      </c>
      <c r="J23" s="776"/>
      <c r="K23" s="776"/>
      <c r="L23" s="776"/>
      <c r="M23" s="776"/>
      <c r="N23" s="776"/>
      <c r="O23" s="284"/>
      <c r="P23" s="282"/>
      <c r="Q23" s="775" t="s">
        <v>262</v>
      </c>
      <c r="R23" s="776"/>
      <c r="S23" s="777" t="s">
        <v>265</v>
      </c>
      <c r="T23" s="777"/>
      <c r="U23" s="778" t="s">
        <v>266</v>
      </c>
      <c r="V23" s="778"/>
      <c r="W23" s="306"/>
      <c r="X23" s="775" t="s">
        <v>267</v>
      </c>
      <c r="Y23" s="776"/>
      <c r="Z23" s="776"/>
      <c r="AA23" s="776"/>
      <c r="AB23" s="776"/>
      <c r="AC23" s="776"/>
      <c r="AD23" s="284"/>
    </row>
    <row r="24" spans="1:30" ht="19.5" customHeight="1">
      <c r="A24" s="282"/>
      <c r="B24" s="784" t="s">
        <v>247</v>
      </c>
      <c r="C24" s="785"/>
      <c r="D24" s="786" t="s">
        <v>248</v>
      </c>
      <c r="E24" s="786"/>
      <c r="F24" s="306"/>
      <c r="G24" s="306"/>
      <c r="H24" s="306"/>
      <c r="I24" s="787" t="s">
        <v>268</v>
      </c>
      <c r="J24" s="788"/>
      <c r="K24" s="788"/>
      <c r="L24" s="788"/>
      <c r="M24" s="788"/>
      <c r="N24" s="788"/>
      <c r="O24" s="284"/>
      <c r="P24" s="282"/>
      <c r="Q24" s="784" t="s">
        <v>247</v>
      </c>
      <c r="R24" s="785"/>
      <c r="S24" s="786" t="s">
        <v>248</v>
      </c>
      <c r="T24" s="786"/>
      <c r="U24" s="306"/>
      <c r="V24" s="306"/>
      <c r="W24" s="306"/>
      <c r="X24" s="787" t="s">
        <v>268</v>
      </c>
      <c r="Y24" s="788"/>
      <c r="Z24" s="788"/>
      <c r="AA24" s="788"/>
      <c r="AB24" s="788"/>
      <c r="AC24" s="788"/>
      <c r="AD24" s="284"/>
    </row>
    <row r="25" spans="1:30" ht="34.5" customHeight="1" thickBot="1">
      <c r="A25" s="282"/>
      <c r="B25" s="307"/>
      <c r="C25" s="308"/>
      <c r="D25" s="308"/>
      <c r="E25" s="309"/>
      <c r="F25" s="309"/>
      <c r="G25" s="309"/>
      <c r="H25" s="306"/>
      <c r="I25" s="773"/>
      <c r="J25" s="774"/>
      <c r="K25" s="774"/>
      <c r="L25" s="774"/>
      <c r="M25" s="774"/>
      <c r="N25" s="774"/>
      <c r="O25" s="284"/>
      <c r="P25" s="282"/>
      <c r="Q25" s="307"/>
      <c r="R25" s="308"/>
      <c r="S25" s="308"/>
      <c r="T25" s="309"/>
      <c r="U25" s="309"/>
      <c r="V25" s="309"/>
      <c r="W25" s="306"/>
      <c r="X25" s="773"/>
      <c r="Y25" s="774"/>
      <c r="Z25" s="774"/>
      <c r="AA25" s="774"/>
      <c r="AB25" s="774"/>
      <c r="AC25" s="774"/>
      <c r="AD25" s="284"/>
    </row>
    <row r="26" spans="1:30" ht="9.75" customHeight="1" thickTop="1">
      <c r="A26" s="282"/>
      <c r="B26" s="310"/>
      <c r="C26" s="311"/>
      <c r="D26" s="311"/>
      <c r="E26" s="306"/>
      <c r="F26" s="306"/>
      <c r="G26" s="306"/>
      <c r="H26" s="306"/>
      <c r="I26" s="292"/>
      <c r="J26" s="292"/>
      <c r="K26" s="292"/>
      <c r="L26" s="292"/>
      <c r="M26" s="312"/>
      <c r="N26" s="313"/>
      <c r="O26" s="284"/>
      <c r="P26" s="282"/>
      <c r="Q26" s="310"/>
      <c r="R26" s="311"/>
      <c r="S26" s="311"/>
      <c r="T26" s="306"/>
      <c r="U26" s="306"/>
      <c r="V26" s="306"/>
      <c r="W26" s="306"/>
      <c r="X26" s="292"/>
      <c r="Y26" s="292"/>
      <c r="Z26" s="292"/>
      <c r="AA26" s="292"/>
      <c r="AB26" s="312"/>
      <c r="AC26" s="313"/>
      <c r="AD26" s="284"/>
    </row>
    <row r="27" spans="1:30" ht="24.75" customHeight="1">
      <c r="A27" s="282"/>
      <c r="B27" s="789" t="s">
        <v>263</v>
      </c>
      <c r="C27" s="790"/>
      <c r="D27" s="791" t="s">
        <v>245</v>
      </c>
      <c r="E27" s="791"/>
      <c r="F27" s="306"/>
      <c r="G27" s="306"/>
      <c r="H27" s="306"/>
      <c r="I27" s="789" t="s">
        <v>264</v>
      </c>
      <c r="J27" s="790"/>
      <c r="K27" s="791" t="s">
        <v>246</v>
      </c>
      <c r="L27" s="791"/>
      <c r="M27" s="306"/>
      <c r="N27" s="306"/>
      <c r="O27" s="284"/>
      <c r="P27" s="282"/>
      <c r="Q27" s="789" t="s">
        <v>263</v>
      </c>
      <c r="R27" s="790"/>
      <c r="S27" s="791" t="s">
        <v>245</v>
      </c>
      <c r="T27" s="791"/>
      <c r="U27" s="306"/>
      <c r="V27" s="306"/>
      <c r="W27" s="306"/>
      <c r="X27" s="789" t="s">
        <v>264</v>
      </c>
      <c r="Y27" s="790"/>
      <c r="Z27" s="791" t="s">
        <v>246</v>
      </c>
      <c r="AA27" s="791"/>
      <c r="AB27" s="306"/>
      <c r="AC27" s="306"/>
      <c r="AD27" s="284"/>
    </row>
    <row r="28" spans="1:30" ht="24.75" customHeight="1">
      <c r="A28" s="282"/>
      <c r="B28" s="294"/>
      <c r="C28" s="288"/>
      <c r="D28" s="288"/>
      <c r="E28" s="291"/>
      <c r="F28" s="291"/>
      <c r="G28" s="291"/>
      <c r="H28" s="291"/>
      <c r="I28" s="830"/>
      <c r="J28" s="831"/>
      <c r="K28" s="831"/>
      <c r="L28" s="831"/>
      <c r="M28" s="831"/>
      <c r="N28" s="831"/>
      <c r="O28" s="284"/>
      <c r="P28" s="282"/>
      <c r="Q28" s="294"/>
      <c r="R28" s="288"/>
      <c r="S28" s="288"/>
      <c r="T28" s="291"/>
      <c r="U28" s="291"/>
      <c r="V28" s="291"/>
      <c r="W28" s="291"/>
      <c r="X28" s="830"/>
      <c r="Y28" s="831"/>
      <c r="Z28" s="831"/>
      <c r="AA28" s="831"/>
      <c r="AB28" s="831"/>
      <c r="AC28" s="831"/>
      <c r="AD28" s="284"/>
    </row>
    <row r="29" spans="1:30" ht="24.75" customHeight="1" thickBot="1">
      <c r="A29" s="282"/>
      <c r="B29" s="295"/>
      <c r="C29" s="296"/>
      <c r="D29" s="296"/>
      <c r="E29" s="297"/>
      <c r="F29" s="297"/>
      <c r="G29" s="297"/>
      <c r="H29" s="291"/>
      <c r="I29" s="832"/>
      <c r="J29" s="833"/>
      <c r="K29" s="833"/>
      <c r="L29" s="833"/>
      <c r="M29" s="833"/>
      <c r="N29" s="833"/>
      <c r="O29" s="284"/>
      <c r="P29" s="282"/>
      <c r="Q29" s="295"/>
      <c r="R29" s="296"/>
      <c r="S29" s="296"/>
      <c r="T29" s="297"/>
      <c r="U29" s="297"/>
      <c r="V29" s="297"/>
      <c r="W29" s="291"/>
      <c r="X29" s="832"/>
      <c r="Y29" s="833"/>
      <c r="Z29" s="833"/>
      <c r="AA29" s="833"/>
      <c r="AB29" s="833"/>
      <c r="AC29" s="833"/>
      <c r="AD29" s="284"/>
    </row>
    <row r="30" spans="1:30" ht="24.75" customHeight="1" thickTop="1">
      <c r="A30" s="299"/>
      <c r="B30" s="290"/>
      <c r="C30" s="290"/>
      <c r="D30" s="290"/>
      <c r="E30" s="290"/>
      <c r="F30" s="290"/>
      <c r="G30" s="290"/>
      <c r="H30" s="290"/>
      <c r="I30" s="783" t="s">
        <v>25</v>
      </c>
      <c r="J30" s="783"/>
      <c r="K30" s="783"/>
      <c r="L30" s="783"/>
      <c r="M30" s="783"/>
      <c r="N30" s="783"/>
      <c r="O30" s="181"/>
      <c r="P30" s="299"/>
      <c r="Q30" s="290"/>
      <c r="R30" s="290"/>
      <c r="S30" s="290"/>
      <c r="T30" s="290"/>
      <c r="U30" s="290"/>
      <c r="V30" s="290"/>
      <c r="W30" s="290"/>
      <c r="X30" s="783" t="s">
        <v>25</v>
      </c>
      <c r="Y30" s="783"/>
      <c r="Z30" s="783"/>
      <c r="AA30" s="783"/>
      <c r="AB30" s="783"/>
      <c r="AC30" s="783"/>
      <c r="AD30" s="181"/>
    </row>
    <row r="31" spans="1:30" ht="30" customHeight="1">
      <c r="A31" s="314"/>
      <c r="B31" s="315"/>
      <c r="C31" s="315"/>
      <c r="D31" s="315"/>
      <c r="E31" s="315"/>
      <c r="F31" s="315"/>
      <c r="G31" s="315"/>
      <c r="H31" s="315"/>
      <c r="I31" s="182"/>
      <c r="J31" s="182"/>
      <c r="K31" s="182"/>
      <c r="L31" s="182"/>
      <c r="M31" s="182"/>
      <c r="N31" s="182"/>
      <c r="O31" s="183"/>
      <c r="P31" s="314"/>
      <c r="Q31" s="315"/>
      <c r="R31" s="315"/>
      <c r="S31" s="315"/>
      <c r="T31" s="315"/>
      <c r="U31" s="315"/>
      <c r="V31" s="315"/>
      <c r="W31" s="315"/>
      <c r="X31" s="182"/>
      <c r="Y31" s="182"/>
      <c r="Z31" s="182"/>
      <c r="AA31" s="182"/>
      <c r="AB31" s="182"/>
      <c r="AC31" s="182"/>
      <c r="AD31" s="183"/>
    </row>
    <row r="32" spans="1:30" ht="30" customHeight="1">
      <c r="A32" s="278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279"/>
      <c r="O32" s="280"/>
      <c r="P32" s="278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279"/>
      <c r="AD32" s="280"/>
    </row>
    <row r="33" spans="1:30" ht="27" customHeight="1">
      <c r="A33" s="282"/>
      <c r="B33" s="283"/>
      <c r="C33" s="283"/>
      <c r="D33" s="818" t="s">
        <v>257</v>
      </c>
      <c r="E33" s="818"/>
      <c r="F33" s="818"/>
      <c r="G33" s="818"/>
      <c r="H33" s="818"/>
      <c r="I33" s="818"/>
      <c r="J33" s="818"/>
      <c r="K33" s="818"/>
      <c r="L33" s="818"/>
      <c r="M33" s="283"/>
      <c r="N33" s="283"/>
      <c r="O33" s="284"/>
      <c r="P33" s="282"/>
      <c r="Q33" s="283"/>
      <c r="R33" s="283"/>
      <c r="S33" s="818" t="s">
        <v>257</v>
      </c>
      <c r="T33" s="818"/>
      <c r="U33" s="818"/>
      <c r="V33" s="818"/>
      <c r="W33" s="818"/>
      <c r="X33" s="818"/>
      <c r="Y33" s="818"/>
      <c r="Z33" s="818"/>
      <c r="AA33" s="818"/>
      <c r="AB33" s="283"/>
      <c r="AC33" s="283"/>
      <c r="AD33" s="284"/>
    </row>
    <row r="34" spans="1:30" ht="27" customHeight="1">
      <c r="A34" s="282"/>
      <c r="B34" s="287"/>
      <c r="C34" s="288"/>
      <c r="D34" s="819" t="s">
        <v>258</v>
      </c>
      <c r="E34" s="819"/>
      <c r="F34" s="819"/>
      <c r="G34" s="819"/>
      <c r="H34" s="819"/>
      <c r="I34" s="819"/>
      <c r="J34" s="819"/>
      <c r="K34" s="819"/>
      <c r="L34" s="819"/>
      <c r="M34" s="289"/>
      <c r="N34" s="290"/>
      <c r="O34" s="284"/>
      <c r="P34" s="282"/>
      <c r="Q34" s="287"/>
      <c r="R34" s="288"/>
      <c r="S34" s="819" t="s">
        <v>258</v>
      </c>
      <c r="T34" s="819"/>
      <c r="U34" s="819"/>
      <c r="V34" s="819"/>
      <c r="W34" s="819"/>
      <c r="X34" s="819"/>
      <c r="Y34" s="819"/>
      <c r="Z34" s="819"/>
      <c r="AA34" s="819"/>
      <c r="AB34" s="289"/>
      <c r="AC34" s="290"/>
      <c r="AD34" s="284"/>
    </row>
    <row r="35" spans="1:30" ht="24.75" customHeight="1">
      <c r="A35" s="282"/>
      <c r="B35" s="824"/>
      <c r="C35" s="825"/>
      <c r="D35" s="825"/>
      <c r="E35" s="825"/>
      <c r="F35" s="825"/>
      <c r="G35" s="283"/>
      <c r="H35" s="291"/>
      <c r="I35" s="283"/>
      <c r="J35" s="825"/>
      <c r="K35" s="825"/>
      <c r="L35" s="825"/>
      <c r="M35" s="825"/>
      <c r="N35" s="828"/>
      <c r="O35" s="284"/>
      <c r="P35" s="282"/>
      <c r="Q35" s="824"/>
      <c r="R35" s="825"/>
      <c r="S35" s="825"/>
      <c r="T35" s="825"/>
      <c r="U35" s="825"/>
      <c r="V35" s="283"/>
      <c r="W35" s="291"/>
      <c r="X35" s="283"/>
      <c r="Y35" s="825"/>
      <c r="Z35" s="825"/>
      <c r="AA35" s="825"/>
      <c r="AB35" s="825"/>
      <c r="AC35" s="828"/>
      <c r="AD35" s="284"/>
    </row>
    <row r="36" spans="1:30" ht="24.75" customHeight="1">
      <c r="A36" s="282"/>
      <c r="B36" s="824"/>
      <c r="C36" s="825"/>
      <c r="D36" s="825"/>
      <c r="E36" s="825"/>
      <c r="F36" s="825"/>
      <c r="G36" s="283"/>
      <c r="H36" s="291"/>
      <c r="I36" s="283"/>
      <c r="J36" s="825"/>
      <c r="K36" s="825"/>
      <c r="L36" s="825"/>
      <c r="M36" s="825"/>
      <c r="N36" s="828"/>
      <c r="O36" s="284"/>
      <c r="P36" s="282"/>
      <c r="Q36" s="824"/>
      <c r="R36" s="825"/>
      <c r="S36" s="825"/>
      <c r="T36" s="825"/>
      <c r="U36" s="825"/>
      <c r="V36" s="283"/>
      <c r="W36" s="291"/>
      <c r="X36" s="283"/>
      <c r="Y36" s="825"/>
      <c r="Z36" s="825"/>
      <c r="AA36" s="825"/>
      <c r="AB36" s="825"/>
      <c r="AC36" s="828"/>
      <c r="AD36" s="284"/>
    </row>
    <row r="37" spans="1:30" ht="24.75" customHeight="1" thickBot="1">
      <c r="A37" s="282"/>
      <c r="B37" s="826"/>
      <c r="C37" s="827"/>
      <c r="D37" s="827"/>
      <c r="E37" s="827"/>
      <c r="F37" s="827"/>
      <c r="G37" s="796" t="s">
        <v>256</v>
      </c>
      <c r="H37" s="796"/>
      <c r="I37" s="796"/>
      <c r="J37" s="827"/>
      <c r="K37" s="827"/>
      <c r="L37" s="827"/>
      <c r="M37" s="827"/>
      <c r="N37" s="829"/>
      <c r="O37" s="284"/>
      <c r="P37" s="282"/>
      <c r="Q37" s="826"/>
      <c r="R37" s="827"/>
      <c r="S37" s="827"/>
      <c r="T37" s="827"/>
      <c r="U37" s="827"/>
      <c r="V37" s="796" t="s">
        <v>256</v>
      </c>
      <c r="W37" s="796"/>
      <c r="X37" s="796"/>
      <c r="Y37" s="827"/>
      <c r="Z37" s="827"/>
      <c r="AA37" s="827"/>
      <c r="AB37" s="827"/>
      <c r="AC37" s="829"/>
      <c r="AD37" s="284"/>
    </row>
    <row r="38" spans="1:30" ht="15" customHeight="1" thickTop="1">
      <c r="A38" s="282"/>
      <c r="B38" s="287"/>
      <c r="C38" s="288"/>
      <c r="D38" s="288"/>
      <c r="E38" s="291"/>
      <c r="F38" s="291"/>
      <c r="G38" s="820" t="s">
        <v>255</v>
      </c>
      <c r="H38" s="820"/>
      <c r="I38" s="820"/>
      <c r="J38" s="292"/>
      <c r="K38" s="292"/>
      <c r="L38" s="293"/>
      <c r="M38" s="289"/>
      <c r="N38" s="290"/>
      <c r="O38" s="284"/>
      <c r="P38" s="282"/>
      <c r="Q38" s="287"/>
      <c r="R38" s="288"/>
      <c r="S38" s="288"/>
      <c r="T38" s="291"/>
      <c r="U38" s="291"/>
      <c r="V38" s="820" t="s">
        <v>255</v>
      </c>
      <c r="W38" s="820"/>
      <c r="X38" s="820"/>
      <c r="Y38" s="292"/>
      <c r="Z38" s="292"/>
      <c r="AA38" s="293"/>
      <c r="AB38" s="289"/>
      <c r="AC38" s="290"/>
      <c r="AD38" s="284"/>
    </row>
    <row r="39" spans="1:30" ht="15" customHeight="1">
      <c r="A39" s="282"/>
      <c r="B39" s="821" t="s">
        <v>251</v>
      </c>
      <c r="C39" s="822"/>
      <c r="D39" s="822"/>
      <c r="E39" s="822"/>
      <c r="F39" s="822"/>
      <c r="G39" s="823"/>
      <c r="H39" s="291"/>
      <c r="I39" s="821" t="s">
        <v>253</v>
      </c>
      <c r="J39" s="822"/>
      <c r="K39" s="822"/>
      <c r="L39" s="822"/>
      <c r="M39" s="822"/>
      <c r="N39" s="823"/>
      <c r="O39" s="284"/>
      <c r="P39" s="282"/>
      <c r="Q39" s="821" t="s">
        <v>251</v>
      </c>
      <c r="R39" s="822"/>
      <c r="S39" s="822"/>
      <c r="T39" s="822"/>
      <c r="U39" s="822"/>
      <c r="V39" s="823"/>
      <c r="W39" s="291"/>
      <c r="X39" s="821" t="s">
        <v>253</v>
      </c>
      <c r="Y39" s="822"/>
      <c r="Z39" s="822"/>
      <c r="AA39" s="822"/>
      <c r="AB39" s="822"/>
      <c r="AC39" s="823"/>
      <c r="AD39" s="284"/>
    </row>
    <row r="40" spans="1:30" ht="15" customHeight="1">
      <c r="A40" s="282"/>
      <c r="B40" s="821" t="s">
        <v>252</v>
      </c>
      <c r="C40" s="822"/>
      <c r="D40" s="822"/>
      <c r="E40" s="822"/>
      <c r="F40" s="822"/>
      <c r="G40" s="823"/>
      <c r="H40" s="291"/>
      <c r="I40" s="821" t="s">
        <v>254</v>
      </c>
      <c r="J40" s="822"/>
      <c r="K40" s="822"/>
      <c r="L40" s="822"/>
      <c r="M40" s="822"/>
      <c r="N40" s="823"/>
      <c r="O40" s="284"/>
      <c r="P40" s="282"/>
      <c r="Q40" s="821" t="s">
        <v>252</v>
      </c>
      <c r="R40" s="822"/>
      <c r="S40" s="822"/>
      <c r="T40" s="822"/>
      <c r="U40" s="822"/>
      <c r="V40" s="823"/>
      <c r="W40" s="291"/>
      <c r="X40" s="821" t="s">
        <v>254</v>
      </c>
      <c r="Y40" s="822"/>
      <c r="Z40" s="822"/>
      <c r="AA40" s="822"/>
      <c r="AB40" s="822"/>
      <c r="AC40" s="823"/>
      <c r="AD40" s="284"/>
    </row>
    <row r="41" spans="1:30" ht="39.75" customHeight="1" thickBot="1">
      <c r="A41" s="282"/>
      <c r="B41" s="834"/>
      <c r="C41" s="835"/>
      <c r="D41" s="835"/>
      <c r="E41" s="835"/>
      <c r="F41" s="835"/>
      <c r="G41" s="836"/>
      <c r="H41" s="291"/>
      <c r="I41" s="295"/>
      <c r="J41" s="296"/>
      <c r="K41" s="296"/>
      <c r="L41" s="297"/>
      <c r="M41" s="297"/>
      <c r="N41" s="298"/>
      <c r="O41" s="284"/>
      <c r="P41" s="282"/>
      <c r="Q41" s="834"/>
      <c r="R41" s="835"/>
      <c r="S41" s="835"/>
      <c r="T41" s="835"/>
      <c r="U41" s="835"/>
      <c r="V41" s="836"/>
      <c r="W41" s="291"/>
      <c r="X41" s="295"/>
      <c r="Y41" s="296"/>
      <c r="Z41" s="296"/>
      <c r="AA41" s="297"/>
      <c r="AB41" s="297"/>
      <c r="AC41" s="298"/>
      <c r="AD41" s="284"/>
    </row>
    <row r="42" spans="1:30" ht="15" customHeight="1" thickTop="1">
      <c r="A42" s="299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84"/>
      <c r="P42" s="299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84"/>
    </row>
    <row r="43" spans="1:30" ht="15" customHeight="1">
      <c r="A43" s="282"/>
      <c r="B43" s="287"/>
      <c r="C43" s="288"/>
      <c r="D43" s="288"/>
      <c r="E43" s="795" t="s">
        <v>250</v>
      </c>
      <c r="F43" s="796"/>
      <c r="G43" s="796"/>
      <c r="H43" s="796"/>
      <c r="I43" s="796"/>
      <c r="J43" s="796"/>
      <c r="K43" s="797"/>
      <c r="L43" s="814" t="s">
        <v>259</v>
      </c>
      <c r="M43" s="815"/>
      <c r="N43" s="815"/>
      <c r="O43" s="284"/>
      <c r="P43" s="282"/>
      <c r="Q43" s="287"/>
      <c r="R43" s="288"/>
      <c r="S43" s="288"/>
      <c r="T43" s="795" t="s">
        <v>250</v>
      </c>
      <c r="U43" s="796"/>
      <c r="V43" s="796"/>
      <c r="W43" s="796"/>
      <c r="X43" s="796"/>
      <c r="Y43" s="796"/>
      <c r="Z43" s="797"/>
      <c r="AA43" s="814" t="s">
        <v>259</v>
      </c>
      <c r="AB43" s="815"/>
      <c r="AC43" s="815"/>
      <c r="AD43" s="284"/>
    </row>
    <row r="44" spans="1:30" ht="15" customHeight="1" thickBot="1">
      <c r="A44" s="282"/>
      <c r="B44" s="287"/>
      <c r="C44" s="288"/>
      <c r="D44" s="288"/>
      <c r="E44" s="798"/>
      <c r="F44" s="799"/>
      <c r="G44" s="799"/>
      <c r="H44" s="799"/>
      <c r="I44" s="799"/>
      <c r="J44" s="799"/>
      <c r="K44" s="800"/>
      <c r="L44" s="816" t="s">
        <v>210</v>
      </c>
      <c r="M44" s="817"/>
      <c r="N44" s="817"/>
      <c r="O44" s="284"/>
      <c r="P44" s="282"/>
      <c r="Q44" s="287"/>
      <c r="R44" s="288"/>
      <c r="S44" s="288"/>
      <c r="T44" s="798"/>
      <c r="U44" s="799"/>
      <c r="V44" s="799"/>
      <c r="W44" s="799"/>
      <c r="X44" s="799"/>
      <c r="Y44" s="799"/>
      <c r="Z44" s="800"/>
      <c r="AA44" s="816" t="s">
        <v>210</v>
      </c>
      <c r="AB44" s="817"/>
      <c r="AC44" s="817"/>
      <c r="AD44" s="284"/>
    </row>
    <row r="45" spans="1:30" ht="15" customHeight="1">
      <c r="A45" s="282"/>
      <c r="B45" s="300"/>
      <c r="C45" s="301"/>
      <c r="D45" s="301"/>
      <c r="E45" s="792"/>
      <c r="F45" s="793"/>
      <c r="G45" s="793"/>
      <c r="H45" s="793"/>
      <c r="I45" s="793"/>
      <c r="J45" s="793"/>
      <c r="K45" s="794"/>
      <c r="L45" s="801"/>
      <c r="M45" s="802"/>
      <c r="N45" s="803"/>
      <c r="O45" s="284"/>
      <c r="P45" s="282"/>
      <c r="Q45" s="300"/>
      <c r="R45" s="301"/>
      <c r="S45" s="301"/>
      <c r="T45" s="792"/>
      <c r="U45" s="793"/>
      <c r="V45" s="793"/>
      <c r="W45" s="793"/>
      <c r="X45" s="793"/>
      <c r="Y45" s="793"/>
      <c r="Z45" s="794"/>
      <c r="AA45" s="801"/>
      <c r="AB45" s="802"/>
      <c r="AC45" s="803"/>
      <c r="AD45" s="284"/>
    </row>
    <row r="46" spans="1:30" ht="24.75" customHeight="1">
      <c r="A46" s="282"/>
      <c r="B46" s="779" t="s">
        <v>260</v>
      </c>
      <c r="C46" s="780"/>
      <c r="D46" s="780"/>
      <c r="E46" s="795"/>
      <c r="F46" s="796"/>
      <c r="G46" s="796"/>
      <c r="H46" s="796"/>
      <c r="I46" s="796"/>
      <c r="J46" s="796"/>
      <c r="K46" s="797"/>
      <c r="L46" s="804"/>
      <c r="M46" s="805"/>
      <c r="N46" s="806"/>
      <c r="O46" s="284"/>
      <c r="P46" s="282"/>
      <c r="Q46" s="779" t="s">
        <v>260</v>
      </c>
      <c r="R46" s="780"/>
      <c r="S46" s="780"/>
      <c r="T46" s="795"/>
      <c r="U46" s="796"/>
      <c r="V46" s="796"/>
      <c r="W46" s="796"/>
      <c r="X46" s="796"/>
      <c r="Y46" s="796"/>
      <c r="Z46" s="797"/>
      <c r="AA46" s="804"/>
      <c r="AB46" s="805"/>
      <c r="AC46" s="806"/>
      <c r="AD46" s="284"/>
    </row>
    <row r="47" spans="1:30" ht="24.75" customHeight="1">
      <c r="A47" s="282"/>
      <c r="B47" s="781" t="s">
        <v>339</v>
      </c>
      <c r="C47" s="782"/>
      <c r="D47" s="782"/>
      <c r="E47" s="795"/>
      <c r="F47" s="796"/>
      <c r="G47" s="796"/>
      <c r="H47" s="796"/>
      <c r="I47" s="796"/>
      <c r="J47" s="796"/>
      <c r="K47" s="797"/>
      <c r="L47" s="804"/>
      <c r="M47" s="805"/>
      <c r="N47" s="806"/>
      <c r="O47" s="284"/>
      <c r="P47" s="282"/>
      <c r="Q47" s="781" t="s">
        <v>339</v>
      </c>
      <c r="R47" s="782"/>
      <c r="S47" s="782"/>
      <c r="T47" s="795"/>
      <c r="U47" s="796"/>
      <c r="V47" s="796"/>
      <c r="W47" s="796"/>
      <c r="X47" s="796"/>
      <c r="Y47" s="796"/>
      <c r="Z47" s="797"/>
      <c r="AA47" s="804"/>
      <c r="AB47" s="805"/>
      <c r="AC47" s="806"/>
      <c r="AD47" s="284"/>
    </row>
    <row r="48" spans="1:30" ht="15" customHeight="1" thickBot="1">
      <c r="A48" s="282"/>
      <c r="B48" s="302"/>
      <c r="C48" s="303"/>
      <c r="D48" s="303"/>
      <c r="E48" s="798"/>
      <c r="F48" s="799"/>
      <c r="G48" s="799"/>
      <c r="H48" s="799"/>
      <c r="I48" s="799"/>
      <c r="J48" s="799"/>
      <c r="K48" s="800"/>
      <c r="L48" s="807"/>
      <c r="M48" s="808"/>
      <c r="N48" s="809"/>
      <c r="O48" s="284"/>
      <c r="P48" s="282"/>
      <c r="Q48" s="302"/>
      <c r="R48" s="303"/>
      <c r="S48" s="303"/>
      <c r="T48" s="798"/>
      <c r="U48" s="799"/>
      <c r="V48" s="799"/>
      <c r="W48" s="799"/>
      <c r="X48" s="799"/>
      <c r="Y48" s="799"/>
      <c r="Z48" s="800"/>
      <c r="AA48" s="807"/>
      <c r="AB48" s="808"/>
      <c r="AC48" s="809"/>
      <c r="AD48" s="284"/>
    </row>
    <row r="49" spans="1:30" ht="15" customHeight="1">
      <c r="A49" s="282"/>
      <c r="B49" s="300"/>
      <c r="C49" s="301"/>
      <c r="D49" s="304"/>
      <c r="E49" s="792"/>
      <c r="F49" s="793"/>
      <c r="G49" s="793"/>
      <c r="H49" s="793"/>
      <c r="I49" s="793"/>
      <c r="J49" s="793"/>
      <c r="K49" s="794"/>
      <c r="L49" s="801"/>
      <c r="M49" s="802"/>
      <c r="N49" s="803"/>
      <c r="O49" s="284"/>
      <c r="P49" s="282"/>
      <c r="Q49" s="300"/>
      <c r="R49" s="301"/>
      <c r="S49" s="304"/>
      <c r="T49" s="792"/>
      <c r="U49" s="793"/>
      <c r="V49" s="793"/>
      <c r="W49" s="793"/>
      <c r="X49" s="793"/>
      <c r="Y49" s="793"/>
      <c r="Z49" s="794"/>
      <c r="AA49" s="801"/>
      <c r="AB49" s="802"/>
      <c r="AC49" s="803"/>
      <c r="AD49" s="284"/>
    </row>
    <row r="50" spans="1:30" ht="24.75" customHeight="1">
      <c r="A50" s="282"/>
      <c r="B50" s="810" t="s">
        <v>261</v>
      </c>
      <c r="C50" s="811"/>
      <c r="D50" s="812"/>
      <c r="E50" s="795"/>
      <c r="F50" s="796"/>
      <c r="G50" s="796"/>
      <c r="H50" s="796"/>
      <c r="I50" s="796"/>
      <c r="J50" s="796"/>
      <c r="K50" s="797"/>
      <c r="L50" s="804"/>
      <c r="M50" s="805"/>
      <c r="N50" s="806"/>
      <c r="O50" s="284"/>
      <c r="P50" s="282"/>
      <c r="Q50" s="810" t="s">
        <v>261</v>
      </c>
      <c r="R50" s="811"/>
      <c r="S50" s="812"/>
      <c r="T50" s="795"/>
      <c r="U50" s="796"/>
      <c r="V50" s="796"/>
      <c r="W50" s="796"/>
      <c r="X50" s="796"/>
      <c r="Y50" s="796"/>
      <c r="Z50" s="797"/>
      <c r="AA50" s="804"/>
      <c r="AB50" s="805"/>
      <c r="AC50" s="806"/>
      <c r="AD50" s="284"/>
    </row>
    <row r="51" spans="1:30" ht="24.75" customHeight="1">
      <c r="A51" s="282"/>
      <c r="B51" s="781" t="s">
        <v>249</v>
      </c>
      <c r="C51" s="782"/>
      <c r="D51" s="813"/>
      <c r="E51" s="795"/>
      <c r="F51" s="796"/>
      <c r="G51" s="796"/>
      <c r="H51" s="796"/>
      <c r="I51" s="796"/>
      <c r="J51" s="796"/>
      <c r="K51" s="797"/>
      <c r="L51" s="804"/>
      <c r="M51" s="805"/>
      <c r="N51" s="806"/>
      <c r="O51" s="284"/>
      <c r="P51" s="282"/>
      <c r="Q51" s="781" t="s">
        <v>249</v>
      </c>
      <c r="R51" s="782"/>
      <c r="S51" s="813"/>
      <c r="T51" s="795"/>
      <c r="U51" s="796"/>
      <c r="V51" s="796"/>
      <c r="W51" s="796"/>
      <c r="X51" s="796"/>
      <c r="Y51" s="796"/>
      <c r="Z51" s="797"/>
      <c r="AA51" s="804"/>
      <c r="AB51" s="805"/>
      <c r="AC51" s="806"/>
      <c r="AD51" s="284"/>
    </row>
    <row r="52" spans="1:30" ht="15" customHeight="1" thickBot="1">
      <c r="A52" s="282"/>
      <c r="B52" s="302"/>
      <c r="C52" s="303"/>
      <c r="D52" s="305"/>
      <c r="E52" s="798"/>
      <c r="F52" s="799"/>
      <c r="G52" s="799"/>
      <c r="H52" s="799"/>
      <c r="I52" s="799"/>
      <c r="J52" s="799"/>
      <c r="K52" s="800"/>
      <c r="L52" s="807"/>
      <c r="M52" s="808"/>
      <c r="N52" s="809"/>
      <c r="O52" s="284"/>
      <c r="P52" s="282"/>
      <c r="Q52" s="302"/>
      <c r="R52" s="303"/>
      <c r="S52" s="305"/>
      <c r="T52" s="798"/>
      <c r="U52" s="799"/>
      <c r="V52" s="799"/>
      <c r="W52" s="799"/>
      <c r="X52" s="799"/>
      <c r="Y52" s="799"/>
      <c r="Z52" s="800"/>
      <c r="AA52" s="807"/>
      <c r="AB52" s="808"/>
      <c r="AC52" s="809"/>
      <c r="AD52" s="284"/>
    </row>
    <row r="53" spans="1:30" ht="9.75" customHeight="1">
      <c r="A53" s="299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84"/>
      <c r="P53" s="299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84"/>
    </row>
    <row r="54" spans="1:30" ht="19.5" customHeight="1">
      <c r="A54" s="282"/>
      <c r="B54" s="775" t="s">
        <v>262</v>
      </c>
      <c r="C54" s="776"/>
      <c r="D54" s="777" t="s">
        <v>265</v>
      </c>
      <c r="E54" s="777"/>
      <c r="F54" s="778" t="s">
        <v>266</v>
      </c>
      <c r="G54" s="778"/>
      <c r="H54" s="306"/>
      <c r="I54" s="775" t="s">
        <v>267</v>
      </c>
      <c r="J54" s="776"/>
      <c r="K54" s="776"/>
      <c r="L54" s="776"/>
      <c r="M54" s="776"/>
      <c r="N54" s="776"/>
      <c r="O54" s="284"/>
      <c r="P54" s="282"/>
      <c r="Q54" s="775" t="s">
        <v>262</v>
      </c>
      <c r="R54" s="776"/>
      <c r="S54" s="777" t="s">
        <v>265</v>
      </c>
      <c r="T54" s="777"/>
      <c r="U54" s="778" t="s">
        <v>266</v>
      </c>
      <c r="V54" s="778"/>
      <c r="W54" s="306"/>
      <c r="X54" s="775" t="s">
        <v>267</v>
      </c>
      <c r="Y54" s="776"/>
      <c r="Z54" s="776"/>
      <c r="AA54" s="776"/>
      <c r="AB54" s="776"/>
      <c r="AC54" s="776"/>
      <c r="AD54" s="284"/>
    </row>
    <row r="55" spans="1:30" ht="19.5" customHeight="1">
      <c r="A55" s="282"/>
      <c r="B55" s="784" t="s">
        <v>247</v>
      </c>
      <c r="C55" s="785"/>
      <c r="D55" s="786" t="s">
        <v>248</v>
      </c>
      <c r="E55" s="786"/>
      <c r="F55" s="306"/>
      <c r="G55" s="306"/>
      <c r="H55" s="306"/>
      <c r="I55" s="787" t="s">
        <v>268</v>
      </c>
      <c r="J55" s="788"/>
      <c r="K55" s="788"/>
      <c r="L55" s="788"/>
      <c r="M55" s="788"/>
      <c r="N55" s="788"/>
      <c r="O55" s="284"/>
      <c r="P55" s="282"/>
      <c r="Q55" s="784" t="s">
        <v>247</v>
      </c>
      <c r="R55" s="785"/>
      <c r="S55" s="786" t="s">
        <v>248</v>
      </c>
      <c r="T55" s="786"/>
      <c r="U55" s="306"/>
      <c r="V55" s="306"/>
      <c r="W55" s="306"/>
      <c r="X55" s="787" t="s">
        <v>268</v>
      </c>
      <c r="Y55" s="788"/>
      <c r="Z55" s="788"/>
      <c r="AA55" s="788"/>
      <c r="AB55" s="788"/>
      <c r="AC55" s="788"/>
      <c r="AD55" s="284"/>
    </row>
    <row r="56" spans="1:30" ht="34.5" customHeight="1" thickBot="1">
      <c r="A56" s="282"/>
      <c r="B56" s="307"/>
      <c r="C56" s="308"/>
      <c r="D56" s="308"/>
      <c r="E56" s="309"/>
      <c r="F56" s="309"/>
      <c r="G56" s="309"/>
      <c r="H56" s="306"/>
      <c r="I56" s="773"/>
      <c r="J56" s="774"/>
      <c r="K56" s="774"/>
      <c r="L56" s="774"/>
      <c r="M56" s="774"/>
      <c r="N56" s="774"/>
      <c r="O56" s="284"/>
      <c r="P56" s="282"/>
      <c r="Q56" s="307"/>
      <c r="R56" s="308"/>
      <c r="S56" s="308"/>
      <c r="T56" s="309"/>
      <c r="U56" s="309"/>
      <c r="V56" s="309"/>
      <c r="W56" s="306"/>
      <c r="X56" s="773"/>
      <c r="Y56" s="774"/>
      <c r="Z56" s="774"/>
      <c r="AA56" s="774"/>
      <c r="AB56" s="774"/>
      <c r="AC56" s="774"/>
      <c r="AD56" s="284"/>
    </row>
    <row r="57" spans="1:30" ht="9.75" customHeight="1" thickTop="1">
      <c r="A57" s="282"/>
      <c r="B57" s="310"/>
      <c r="C57" s="311"/>
      <c r="D57" s="311"/>
      <c r="E57" s="306"/>
      <c r="F57" s="306"/>
      <c r="G57" s="306"/>
      <c r="H57" s="306"/>
      <c r="I57" s="292"/>
      <c r="J57" s="292"/>
      <c r="K57" s="292"/>
      <c r="L57" s="292"/>
      <c r="M57" s="312"/>
      <c r="N57" s="313"/>
      <c r="O57" s="284"/>
      <c r="P57" s="282"/>
      <c r="Q57" s="310"/>
      <c r="R57" s="311"/>
      <c r="S57" s="311"/>
      <c r="T57" s="306"/>
      <c r="U57" s="306"/>
      <c r="V57" s="306"/>
      <c r="W57" s="306"/>
      <c r="X57" s="292"/>
      <c r="Y57" s="292"/>
      <c r="Z57" s="292"/>
      <c r="AA57" s="292"/>
      <c r="AB57" s="312"/>
      <c r="AC57" s="313"/>
      <c r="AD57" s="284"/>
    </row>
    <row r="58" spans="1:30" ht="24.75" customHeight="1">
      <c r="A58" s="282"/>
      <c r="B58" s="789" t="s">
        <v>263</v>
      </c>
      <c r="C58" s="790"/>
      <c r="D58" s="791" t="s">
        <v>245</v>
      </c>
      <c r="E58" s="791"/>
      <c r="F58" s="306"/>
      <c r="G58" s="306"/>
      <c r="H58" s="306"/>
      <c r="I58" s="789" t="s">
        <v>264</v>
      </c>
      <c r="J58" s="790"/>
      <c r="K58" s="791" t="s">
        <v>246</v>
      </c>
      <c r="L58" s="791"/>
      <c r="M58" s="306"/>
      <c r="N58" s="306"/>
      <c r="O58" s="284"/>
      <c r="P58" s="282"/>
      <c r="Q58" s="789" t="s">
        <v>263</v>
      </c>
      <c r="R58" s="790"/>
      <c r="S58" s="791" t="s">
        <v>245</v>
      </c>
      <c r="T58" s="791"/>
      <c r="U58" s="306"/>
      <c r="V58" s="306"/>
      <c r="W58" s="306"/>
      <c r="X58" s="789" t="s">
        <v>264</v>
      </c>
      <c r="Y58" s="790"/>
      <c r="Z58" s="791" t="s">
        <v>246</v>
      </c>
      <c r="AA58" s="791"/>
      <c r="AB58" s="306"/>
      <c r="AC58" s="306"/>
      <c r="AD58" s="284"/>
    </row>
    <row r="59" spans="1:30" ht="24.75" customHeight="1">
      <c r="A59" s="282"/>
      <c r="B59" s="294"/>
      <c r="C59" s="288"/>
      <c r="D59" s="288"/>
      <c r="E59" s="291"/>
      <c r="F59" s="291"/>
      <c r="G59" s="291"/>
      <c r="H59" s="291"/>
      <c r="I59" s="830"/>
      <c r="J59" s="831"/>
      <c r="K59" s="831"/>
      <c r="L59" s="831"/>
      <c r="M59" s="831"/>
      <c r="N59" s="831"/>
      <c r="O59" s="284"/>
      <c r="P59" s="282"/>
      <c r="Q59" s="294"/>
      <c r="R59" s="288"/>
      <c r="S59" s="288"/>
      <c r="T59" s="291"/>
      <c r="U59" s="291"/>
      <c r="V59" s="291"/>
      <c r="W59" s="291"/>
      <c r="X59" s="830"/>
      <c r="Y59" s="831"/>
      <c r="Z59" s="831"/>
      <c r="AA59" s="831"/>
      <c r="AB59" s="831"/>
      <c r="AC59" s="831"/>
      <c r="AD59" s="284"/>
    </row>
    <row r="60" spans="1:30" ht="24.75" customHeight="1" thickBot="1">
      <c r="A60" s="282"/>
      <c r="B60" s="295"/>
      <c r="C60" s="296"/>
      <c r="D60" s="296"/>
      <c r="E60" s="297"/>
      <c r="F60" s="297"/>
      <c r="G60" s="297"/>
      <c r="H60" s="291"/>
      <c r="I60" s="832"/>
      <c r="J60" s="833"/>
      <c r="K60" s="833"/>
      <c r="L60" s="833"/>
      <c r="M60" s="833"/>
      <c r="N60" s="833"/>
      <c r="O60" s="284"/>
      <c r="P60" s="282"/>
      <c r="Q60" s="295"/>
      <c r="R60" s="296"/>
      <c r="S60" s="296"/>
      <c r="T60" s="297"/>
      <c r="U60" s="297"/>
      <c r="V60" s="297"/>
      <c r="W60" s="291"/>
      <c r="X60" s="832"/>
      <c r="Y60" s="833"/>
      <c r="Z60" s="833"/>
      <c r="AA60" s="833"/>
      <c r="AB60" s="833"/>
      <c r="AC60" s="833"/>
      <c r="AD60" s="284"/>
    </row>
    <row r="61" spans="1:30" ht="24.75" customHeight="1" thickTop="1">
      <c r="A61" s="299"/>
      <c r="B61" s="290"/>
      <c r="C61" s="290"/>
      <c r="D61" s="290"/>
      <c r="E61" s="290"/>
      <c r="F61" s="290"/>
      <c r="G61" s="290"/>
      <c r="H61" s="290"/>
      <c r="I61" s="783" t="s">
        <v>25</v>
      </c>
      <c r="J61" s="783"/>
      <c r="K61" s="783"/>
      <c r="L61" s="783"/>
      <c r="M61" s="783"/>
      <c r="N61" s="783"/>
      <c r="O61" s="181"/>
      <c r="P61" s="299"/>
      <c r="Q61" s="290"/>
      <c r="R61" s="290"/>
      <c r="S61" s="290"/>
      <c r="T61" s="290"/>
      <c r="U61" s="290"/>
      <c r="V61" s="290"/>
      <c r="W61" s="290"/>
      <c r="X61" s="783" t="s">
        <v>25</v>
      </c>
      <c r="Y61" s="783"/>
      <c r="Z61" s="783"/>
      <c r="AA61" s="783"/>
      <c r="AB61" s="783"/>
      <c r="AC61" s="783"/>
      <c r="AD61" s="181"/>
    </row>
    <row r="62" spans="1:30" ht="30" customHeight="1">
      <c r="A62" s="314"/>
      <c r="B62" s="315"/>
      <c r="C62" s="315"/>
      <c r="D62" s="315"/>
      <c r="E62" s="315"/>
      <c r="F62" s="315"/>
      <c r="G62" s="315"/>
      <c r="H62" s="315"/>
      <c r="I62" s="182"/>
      <c r="J62" s="182"/>
      <c r="K62" s="182"/>
      <c r="L62" s="182"/>
      <c r="M62" s="182"/>
      <c r="N62" s="182"/>
      <c r="O62" s="183"/>
      <c r="P62" s="314"/>
      <c r="Q62" s="315"/>
      <c r="R62" s="315"/>
      <c r="S62" s="315"/>
      <c r="T62" s="315"/>
      <c r="U62" s="315"/>
      <c r="V62" s="315"/>
      <c r="W62" s="315"/>
      <c r="X62" s="182"/>
      <c r="Y62" s="182"/>
      <c r="Z62" s="182"/>
      <c r="AA62" s="182"/>
      <c r="AB62" s="182"/>
      <c r="AC62" s="182"/>
      <c r="AD62" s="183"/>
    </row>
    <row r="63" spans="28:29" ht="13.5">
      <c r="AB63" s="318"/>
      <c r="AC63" s="318"/>
    </row>
    <row r="64" spans="28:29" ht="13.5">
      <c r="AB64" s="318"/>
      <c r="AC64" s="318"/>
    </row>
    <row r="65" spans="28:29" ht="13.5">
      <c r="AB65" s="318"/>
      <c r="AC65" s="318"/>
    </row>
    <row r="66" spans="28:29" ht="13.5">
      <c r="AB66" s="318"/>
      <c r="AC66" s="318"/>
    </row>
  </sheetData>
  <sheetProtection/>
  <mergeCells count="144">
    <mergeCell ref="I59:N60"/>
    <mergeCell ref="X59:AC60"/>
    <mergeCell ref="X30:AC30"/>
    <mergeCell ref="D33:L33"/>
    <mergeCell ref="D34:L34"/>
    <mergeCell ref="G37:I37"/>
    <mergeCell ref="Q35:U37"/>
    <mergeCell ref="I39:N39"/>
    <mergeCell ref="B40:G40"/>
    <mergeCell ref="I40:N40"/>
    <mergeCell ref="B24:C24"/>
    <mergeCell ref="D24:E24"/>
    <mergeCell ref="B23:C23"/>
    <mergeCell ref="Q41:V41"/>
    <mergeCell ref="I28:N29"/>
    <mergeCell ref="B41:G41"/>
    <mergeCell ref="D27:E27"/>
    <mergeCell ref="I27:J27"/>
    <mergeCell ref="K27:L27"/>
    <mergeCell ref="Q27:R27"/>
    <mergeCell ref="X24:AC24"/>
    <mergeCell ref="Q8:V8"/>
    <mergeCell ref="B39:G39"/>
    <mergeCell ref="G38:I38"/>
    <mergeCell ref="Q24:R24"/>
    <mergeCell ref="S24:T24"/>
    <mergeCell ref="I30:N30"/>
    <mergeCell ref="I24:N24"/>
    <mergeCell ref="I23:N23"/>
    <mergeCell ref="B27:C27"/>
    <mergeCell ref="L18:N21"/>
    <mergeCell ref="E14:K17"/>
    <mergeCell ref="L14:N17"/>
    <mergeCell ref="F23:G23"/>
    <mergeCell ref="D23:E23"/>
    <mergeCell ref="B19:D19"/>
    <mergeCell ref="B20:D20"/>
    <mergeCell ref="E18:K21"/>
    <mergeCell ref="B15:D15"/>
    <mergeCell ref="B16:D16"/>
    <mergeCell ref="L12:N12"/>
    <mergeCell ref="E12:K13"/>
    <mergeCell ref="L13:N13"/>
    <mergeCell ref="B8:G8"/>
    <mergeCell ref="B9:G9"/>
    <mergeCell ref="I8:N8"/>
    <mergeCell ref="I9:N9"/>
    <mergeCell ref="B10:G10"/>
    <mergeCell ref="G7:I7"/>
    <mergeCell ref="G6:I6"/>
    <mergeCell ref="D2:L2"/>
    <mergeCell ref="D3:L3"/>
    <mergeCell ref="B4:F6"/>
    <mergeCell ref="J4:N6"/>
    <mergeCell ref="S2:AA2"/>
    <mergeCell ref="S3:AA3"/>
    <mergeCell ref="V6:X6"/>
    <mergeCell ref="V7:X7"/>
    <mergeCell ref="Q4:U6"/>
    <mergeCell ref="Y4:AC6"/>
    <mergeCell ref="X8:AC8"/>
    <mergeCell ref="Q9:V9"/>
    <mergeCell ref="X9:AC9"/>
    <mergeCell ref="T12:Z13"/>
    <mergeCell ref="AA12:AC12"/>
    <mergeCell ref="AA13:AC13"/>
    <mergeCell ref="Q10:V10"/>
    <mergeCell ref="T14:Z17"/>
    <mergeCell ref="AA14:AC17"/>
    <mergeCell ref="Q15:S15"/>
    <mergeCell ref="Q16:S16"/>
    <mergeCell ref="AA18:AC21"/>
    <mergeCell ref="Q19:S19"/>
    <mergeCell ref="Q20:S20"/>
    <mergeCell ref="Q23:R23"/>
    <mergeCell ref="S23:T23"/>
    <mergeCell ref="U23:V23"/>
    <mergeCell ref="X23:AC23"/>
    <mergeCell ref="T18:Z21"/>
    <mergeCell ref="S27:T27"/>
    <mergeCell ref="X27:Y27"/>
    <mergeCell ref="Z27:AA27"/>
    <mergeCell ref="Y35:AC37"/>
    <mergeCell ref="X28:AC29"/>
    <mergeCell ref="B35:F37"/>
    <mergeCell ref="J35:N37"/>
    <mergeCell ref="E43:K44"/>
    <mergeCell ref="L43:N43"/>
    <mergeCell ref="L44:N44"/>
    <mergeCell ref="E45:K48"/>
    <mergeCell ref="L45:N48"/>
    <mergeCell ref="B46:D46"/>
    <mergeCell ref="B47:D47"/>
    <mergeCell ref="E49:K52"/>
    <mergeCell ref="L49:N52"/>
    <mergeCell ref="B50:D50"/>
    <mergeCell ref="B51:D51"/>
    <mergeCell ref="B54:C54"/>
    <mergeCell ref="D54:E54"/>
    <mergeCell ref="F54:G54"/>
    <mergeCell ref="I54:N54"/>
    <mergeCell ref="B55:C55"/>
    <mergeCell ref="D55:E55"/>
    <mergeCell ref="I55:N55"/>
    <mergeCell ref="B58:C58"/>
    <mergeCell ref="D58:E58"/>
    <mergeCell ref="I58:J58"/>
    <mergeCell ref="K58:L58"/>
    <mergeCell ref="I61:N61"/>
    <mergeCell ref="S33:AA33"/>
    <mergeCell ref="S34:AA34"/>
    <mergeCell ref="V37:X37"/>
    <mergeCell ref="V38:X38"/>
    <mergeCell ref="Q39:V39"/>
    <mergeCell ref="X39:AC39"/>
    <mergeCell ref="Q40:V40"/>
    <mergeCell ref="X40:AC40"/>
    <mergeCell ref="T43:Z44"/>
    <mergeCell ref="AA43:AC43"/>
    <mergeCell ref="AA44:AC44"/>
    <mergeCell ref="T45:Z48"/>
    <mergeCell ref="AA45:AC48"/>
    <mergeCell ref="T49:Z52"/>
    <mergeCell ref="AA49:AC52"/>
    <mergeCell ref="Q50:S50"/>
    <mergeCell ref="Q51:S51"/>
    <mergeCell ref="X61:AC61"/>
    <mergeCell ref="Q55:R55"/>
    <mergeCell ref="S55:T55"/>
    <mergeCell ref="X55:AC55"/>
    <mergeCell ref="Q58:R58"/>
    <mergeCell ref="S58:T58"/>
    <mergeCell ref="X58:Y58"/>
    <mergeCell ref="Z58:AA58"/>
    <mergeCell ref="I25:N25"/>
    <mergeCell ref="X25:AC25"/>
    <mergeCell ref="X56:AC56"/>
    <mergeCell ref="I56:N56"/>
    <mergeCell ref="Q54:R54"/>
    <mergeCell ref="S54:T54"/>
    <mergeCell ref="U54:V54"/>
    <mergeCell ref="X54:AC54"/>
    <mergeCell ref="Q46:S46"/>
    <mergeCell ref="Q47:S47"/>
  </mergeCells>
  <printOptions horizontalCentered="1" verticalCentered="1"/>
  <pageMargins left="0.3937007874015748" right="0.3937007874015748" top="0.3937007874015748" bottom="0.3937007874015748" header="0.3937007874015748" footer="0.5511811023622047"/>
  <pageSetup fitToHeight="1" fitToWidth="1" horizontalDpi="300" verticalDpi="300" orientation="portrait" paperSize="9" scale="62" r:id="rId2"/>
  <headerFooter alignWithMargins="0">
    <oddHeader>&amp;L
</oddHeader>
  </headerFooter>
  <rowBreaks count="1" manualBreakCount="1">
    <brk id="19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BR128"/>
  <sheetViews>
    <sheetView view="pageBreakPreview" zoomScale="75" zoomScaleNormal="75" zoomScaleSheetLayoutView="75" workbookViewId="0" topLeftCell="A1">
      <selection activeCell="BS18" sqref="BS18"/>
    </sheetView>
  </sheetViews>
  <sheetFormatPr defaultColWidth="9.00390625" defaultRowHeight="24" customHeight="1"/>
  <cols>
    <col min="1" max="1" width="1.875" style="187" customWidth="1"/>
    <col min="2" max="6" width="1.625" style="187" customWidth="1"/>
    <col min="7" max="64" width="1.875" style="187" customWidth="1"/>
    <col min="65" max="65" width="1.625" style="187" customWidth="1"/>
    <col min="66" max="68" width="2.00390625" style="187" customWidth="1"/>
    <col min="69" max="93" width="7.625" style="187" customWidth="1"/>
    <col min="94" max="16384" width="2.00390625" style="187" customWidth="1"/>
  </cols>
  <sheetData>
    <row r="1" spans="1:64" ht="24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875" t="s">
        <v>231</v>
      </c>
      <c r="AY1" s="875"/>
      <c r="AZ1" s="875"/>
      <c r="BA1" s="875"/>
      <c r="BB1" s="875"/>
      <c r="BC1" s="875"/>
      <c r="BD1" s="875"/>
      <c r="BE1" s="875"/>
      <c r="BF1" s="875"/>
      <c r="BG1" s="875"/>
      <c r="BH1" s="875"/>
      <c r="BI1" s="875"/>
      <c r="BJ1" s="875"/>
      <c r="BK1" s="875"/>
      <c r="BL1" s="875"/>
    </row>
    <row r="2" spans="1:64" ht="24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X2" s="909" t="s">
        <v>58</v>
      </c>
      <c r="AY2" s="909"/>
      <c r="AZ2" s="909"/>
      <c r="BA2" s="909"/>
      <c r="BB2" s="909"/>
      <c r="BC2" s="909" t="s">
        <v>57</v>
      </c>
      <c r="BD2" s="909"/>
      <c r="BE2" s="909"/>
      <c r="BF2" s="909"/>
      <c r="BG2" s="909"/>
      <c r="BH2" s="906" t="s">
        <v>56</v>
      </c>
      <c r="BI2" s="907"/>
      <c r="BJ2" s="907"/>
      <c r="BK2" s="907"/>
      <c r="BL2" s="908"/>
    </row>
    <row r="3" spans="1:64" ht="41.25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884"/>
      <c r="AY3" s="884"/>
      <c r="AZ3" s="884"/>
      <c r="BA3" s="884"/>
      <c r="BB3" s="884"/>
      <c r="BC3" s="885"/>
      <c r="BD3" s="885"/>
      <c r="BE3" s="885"/>
      <c r="BF3" s="885"/>
      <c r="BG3" s="885"/>
      <c r="BH3" s="885"/>
      <c r="BI3" s="885"/>
      <c r="BJ3" s="885"/>
      <c r="BK3" s="885"/>
      <c r="BL3" s="885"/>
    </row>
    <row r="4" spans="2:64" ht="20.25" customHeight="1" thickBot="1">
      <c r="B4" s="850" t="s">
        <v>7</v>
      </c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0"/>
      <c r="R4" s="850"/>
      <c r="S4" s="850"/>
      <c r="T4" s="850"/>
      <c r="U4" s="850"/>
      <c r="V4" s="850"/>
      <c r="W4" s="184"/>
      <c r="X4" s="184"/>
      <c r="Y4" s="184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6"/>
      <c r="AR4" s="186"/>
      <c r="AS4" s="186"/>
      <c r="AT4" s="186"/>
      <c r="AU4" s="186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 s="186"/>
    </row>
    <row r="5" spans="2:64" ht="30" customHeight="1"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X5" s="931" t="s">
        <v>528</v>
      </c>
      <c r="Y5" s="932"/>
      <c r="Z5" s="932"/>
      <c r="AA5" s="932"/>
      <c r="AB5" s="932"/>
      <c r="AC5" s="932"/>
      <c r="AD5" s="932"/>
      <c r="AE5" s="932"/>
      <c r="AF5" s="932"/>
      <c r="AG5" s="932"/>
      <c r="AH5" s="932"/>
      <c r="AI5" s="932"/>
      <c r="AJ5" s="932"/>
      <c r="AK5" s="932"/>
      <c r="AL5" s="932"/>
      <c r="AM5" s="932"/>
      <c r="AN5" s="932"/>
      <c r="AO5" s="932"/>
      <c r="AP5" s="932"/>
      <c r="AQ5" s="932"/>
      <c r="AR5" s="932"/>
      <c r="AS5" s="932"/>
      <c r="AT5" s="932"/>
      <c r="AU5" s="932"/>
      <c r="AV5" s="932"/>
      <c r="AW5" s="932"/>
      <c r="AX5" s="932"/>
      <c r="AY5" s="932"/>
      <c r="AZ5" s="932"/>
      <c r="BA5" s="932"/>
      <c r="BB5" s="932"/>
      <c r="BC5" s="932"/>
      <c r="BD5" s="932"/>
      <c r="BE5" s="932"/>
      <c r="BF5" s="871"/>
      <c r="BG5" s="872"/>
      <c r="BH5" s="872"/>
      <c r="BI5" s="872"/>
      <c r="BJ5" s="872"/>
      <c r="BK5" s="910" t="s">
        <v>270</v>
      </c>
      <c r="BL5" s="911"/>
    </row>
    <row r="6" spans="2:64" ht="30" customHeight="1" thickBot="1">
      <c r="B6" s="930" t="s">
        <v>271</v>
      </c>
      <c r="C6" s="930"/>
      <c r="D6" s="930"/>
      <c r="E6" s="930"/>
      <c r="F6" s="930"/>
      <c r="G6" s="930"/>
      <c r="H6" s="930"/>
      <c r="I6" s="930"/>
      <c r="J6" s="930"/>
      <c r="K6" s="930"/>
      <c r="L6" s="930"/>
      <c r="M6" s="930"/>
      <c r="N6" s="930"/>
      <c r="O6" s="930"/>
      <c r="P6" s="930"/>
      <c r="Q6" s="930"/>
      <c r="R6" s="930"/>
      <c r="S6" s="930"/>
      <c r="T6" s="930"/>
      <c r="U6" s="930"/>
      <c r="V6" s="930"/>
      <c r="X6" s="868" t="s">
        <v>8</v>
      </c>
      <c r="Y6" s="869"/>
      <c r="Z6" s="869"/>
      <c r="AA6" s="870"/>
      <c r="AB6" s="882" t="s">
        <v>527</v>
      </c>
      <c r="AC6" s="883"/>
      <c r="AD6" s="883"/>
      <c r="AE6" s="883"/>
      <c r="AF6" s="883"/>
      <c r="AG6" s="883"/>
      <c r="AH6" s="883"/>
      <c r="AI6" s="883"/>
      <c r="AJ6" s="883"/>
      <c r="AK6" s="883"/>
      <c r="AL6" s="870" t="s">
        <v>9</v>
      </c>
      <c r="AM6" s="879"/>
      <c r="AN6" s="879"/>
      <c r="AO6" s="879"/>
      <c r="AP6" s="879"/>
      <c r="AQ6" s="881"/>
      <c r="AR6" s="878"/>
      <c r="AS6" s="879"/>
      <c r="AT6" s="879"/>
      <c r="AU6" s="879"/>
      <c r="AV6" s="879"/>
      <c r="AW6" s="879"/>
      <c r="AX6" s="879"/>
      <c r="AY6" s="879"/>
      <c r="AZ6" s="879"/>
      <c r="BA6" s="879"/>
      <c r="BB6" s="879"/>
      <c r="BC6" s="879"/>
      <c r="BD6" s="879"/>
      <c r="BE6" s="880"/>
      <c r="BF6" s="873"/>
      <c r="BG6" s="874"/>
      <c r="BH6" s="874"/>
      <c r="BI6" s="874"/>
      <c r="BJ6" s="874"/>
      <c r="BK6" s="912"/>
      <c r="BL6" s="913"/>
    </row>
    <row r="7" spans="2:64" ht="4.5" customHeight="1">
      <c r="B7" s="166"/>
      <c r="C7" s="166"/>
      <c r="D7" s="166"/>
      <c r="E7" s="166"/>
      <c r="F7" s="166"/>
      <c r="G7" s="166"/>
      <c r="H7" s="166"/>
      <c r="I7" s="166"/>
      <c r="J7" s="166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6"/>
      <c r="AR7" s="186"/>
      <c r="AS7" s="186"/>
      <c r="AT7" s="186"/>
      <c r="AU7" s="186"/>
      <c r="AV7" s="186"/>
      <c r="AW7" s="192"/>
      <c r="AX7" s="190"/>
      <c r="AY7" s="190"/>
      <c r="AZ7" s="190"/>
      <c r="BA7" s="190"/>
      <c r="BB7" s="191"/>
      <c r="BC7" s="191"/>
      <c r="BD7" s="191"/>
      <c r="BE7" s="191"/>
      <c r="BF7" s="191"/>
      <c r="BG7" s="191"/>
      <c r="BH7" s="191"/>
      <c r="BI7" s="186"/>
      <c r="BJ7" s="186"/>
      <c r="BK7" s="186"/>
      <c r="BL7" s="186"/>
    </row>
    <row r="8" spans="2:64" ht="4.5" customHeight="1">
      <c r="B8" s="184"/>
      <c r="C8" s="188"/>
      <c r="D8" s="184"/>
      <c r="E8" s="184"/>
      <c r="F8" s="184"/>
      <c r="G8" s="184"/>
      <c r="H8" s="184"/>
      <c r="I8" s="184"/>
      <c r="J8" s="184"/>
      <c r="K8" s="184"/>
      <c r="L8" s="184"/>
      <c r="M8" s="184"/>
      <c r="AA8"/>
      <c r="AB8"/>
      <c r="AC8" s="189"/>
      <c r="BE8" s="186"/>
      <c r="BF8" s="186"/>
      <c r="BG8" s="186"/>
      <c r="BH8" s="186"/>
      <c r="BI8" s="186"/>
      <c r="BJ8" s="186"/>
      <c r="BK8" s="186"/>
      <c r="BL8" s="186"/>
    </row>
    <row r="9" spans="2:70" ht="4.5" customHeight="1" thickBot="1">
      <c r="B9" s="184"/>
      <c r="C9" s="188"/>
      <c r="D9" s="184"/>
      <c r="E9" s="184"/>
      <c r="F9" s="184"/>
      <c r="G9" s="184"/>
      <c r="H9" s="184"/>
      <c r="I9" s="184"/>
      <c r="J9" s="184"/>
      <c r="K9" s="184"/>
      <c r="L9" s="184"/>
      <c r="M9" s="184"/>
      <c r="R9" s="184"/>
      <c r="W9" s="190"/>
      <c r="X9" s="190"/>
      <c r="Y9" s="190"/>
      <c r="Z9" s="190"/>
      <c r="AA9" s="190"/>
      <c r="AB9" s="191"/>
      <c r="AC9" s="191"/>
      <c r="AD9" s="191"/>
      <c r="AE9" s="191"/>
      <c r="AF9" s="191"/>
      <c r="AG9" s="191"/>
      <c r="AH9" s="191"/>
      <c r="BE9" s="186"/>
      <c r="BF9" s="186"/>
      <c r="BG9" s="186"/>
      <c r="BH9" s="186"/>
      <c r="BI9" s="186"/>
      <c r="BJ9" s="186"/>
      <c r="BK9" s="186"/>
      <c r="BL9" s="186"/>
      <c r="BM9"/>
      <c r="BN9"/>
      <c r="BO9"/>
      <c r="BP9"/>
      <c r="BQ9"/>
      <c r="BR9"/>
    </row>
    <row r="10" spans="1:70" ht="30" customHeight="1" thickBot="1">
      <c r="A10" s="189"/>
      <c r="B10" s="859" t="s">
        <v>10</v>
      </c>
      <c r="C10" s="860"/>
      <c r="D10" s="860"/>
      <c r="E10" s="860"/>
      <c r="F10" s="861"/>
      <c r="G10" s="914" t="s">
        <v>224</v>
      </c>
      <c r="H10" s="915"/>
      <c r="I10" s="915"/>
      <c r="J10" s="915"/>
      <c r="K10" s="915"/>
      <c r="L10" s="915"/>
      <c r="M10" s="915"/>
      <c r="N10" s="915"/>
      <c r="O10" s="915"/>
      <c r="P10" s="915"/>
      <c r="Q10" s="915"/>
      <c r="R10" s="915"/>
      <c r="S10" s="915"/>
      <c r="T10" s="915"/>
      <c r="U10" s="915"/>
      <c r="V10" s="915"/>
      <c r="W10" s="915"/>
      <c r="X10" s="915"/>
      <c r="Y10" s="915"/>
      <c r="Z10" s="915"/>
      <c r="AA10" s="915"/>
      <c r="AB10" s="915"/>
      <c r="AC10" s="915"/>
      <c r="AD10" s="915"/>
      <c r="AE10" s="915"/>
      <c r="AF10" s="915"/>
      <c r="AG10" s="915"/>
      <c r="AH10" s="915"/>
      <c r="AI10" s="915"/>
      <c r="AJ10" s="915"/>
      <c r="AK10" s="915"/>
      <c r="AL10" s="915"/>
      <c r="AM10" s="915"/>
      <c r="AN10" s="915"/>
      <c r="AO10" s="915"/>
      <c r="AP10" s="915"/>
      <c r="AQ10" s="915"/>
      <c r="AR10" s="916"/>
      <c r="AS10" s="323"/>
      <c r="AT10" s="323"/>
      <c r="AU10" s="323"/>
      <c r="BM10"/>
      <c r="BN10"/>
      <c r="BO10"/>
      <c r="BP10"/>
      <c r="BQ10"/>
      <c r="BR10"/>
    </row>
    <row r="11" spans="1:70" ht="20.25" customHeight="1" thickTop="1">
      <c r="A11" s="189"/>
      <c r="B11" s="853"/>
      <c r="C11" s="854"/>
      <c r="D11" s="854"/>
      <c r="E11" s="854"/>
      <c r="F11" s="855"/>
      <c r="G11" s="846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 t="s">
        <v>362</v>
      </c>
      <c r="Y11" s="847"/>
      <c r="Z11" s="847"/>
      <c r="AA11" s="847"/>
      <c r="AB11" s="847"/>
      <c r="AC11" s="847"/>
      <c r="AD11" s="847"/>
      <c r="AE11" s="847"/>
      <c r="AF11" s="847"/>
      <c r="AG11" s="847"/>
      <c r="AH11" s="847"/>
      <c r="AI11" s="847"/>
      <c r="AJ11" s="847"/>
      <c r="AK11" s="847"/>
      <c r="AL11" s="847"/>
      <c r="AM11" s="847"/>
      <c r="AN11" s="847"/>
      <c r="AO11" s="847"/>
      <c r="AP11" s="847"/>
      <c r="AQ11" s="847"/>
      <c r="AR11" s="876"/>
      <c r="AS11" s="319"/>
      <c r="AT11" s="319"/>
      <c r="AU11" s="319"/>
      <c r="BM11"/>
      <c r="BN11"/>
      <c r="BO11"/>
      <c r="BP11"/>
      <c r="BQ11"/>
      <c r="BR11"/>
    </row>
    <row r="12" spans="1:70" ht="20.25" customHeight="1" thickBot="1">
      <c r="A12" s="189"/>
      <c r="B12" s="862"/>
      <c r="C12" s="863"/>
      <c r="D12" s="863"/>
      <c r="E12" s="863"/>
      <c r="F12" s="864"/>
      <c r="G12" s="848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51"/>
      <c r="Y12" s="851"/>
      <c r="Z12" s="851"/>
      <c r="AA12" s="851"/>
      <c r="AB12" s="849"/>
      <c r="AC12" s="849"/>
      <c r="AD12" s="849"/>
      <c r="AE12" s="849"/>
      <c r="AF12" s="849"/>
      <c r="AG12" s="849"/>
      <c r="AH12" s="849"/>
      <c r="AI12" s="849"/>
      <c r="AJ12" s="849"/>
      <c r="AK12" s="849"/>
      <c r="AL12" s="849"/>
      <c r="AM12" s="849"/>
      <c r="AN12" s="849"/>
      <c r="AO12" s="849"/>
      <c r="AP12" s="849"/>
      <c r="AQ12" s="849"/>
      <c r="AR12" s="877"/>
      <c r="AS12" s="319"/>
      <c r="AT12" s="319"/>
      <c r="AU12" s="319"/>
      <c r="BM12"/>
      <c r="BN12"/>
      <c r="BO12"/>
      <c r="BP12"/>
      <c r="BQ12"/>
      <c r="BR12"/>
    </row>
    <row r="13" spans="1:70" ht="20.25" customHeight="1" thickTop="1">
      <c r="A13" s="189"/>
      <c r="B13" s="853"/>
      <c r="C13" s="854"/>
      <c r="D13" s="854"/>
      <c r="E13" s="854"/>
      <c r="F13" s="855"/>
      <c r="G13" s="846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 t="s">
        <v>362</v>
      </c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47"/>
      <c r="AJ13" s="847"/>
      <c r="AK13" s="847"/>
      <c r="AL13" s="847"/>
      <c r="AM13" s="847"/>
      <c r="AN13" s="847"/>
      <c r="AO13" s="847"/>
      <c r="AP13" s="847"/>
      <c r="AQ13" s="847"/>
      <c r="AR13" s="876"/>
      <c r="AS13" s="319"/>
      <c r="AT13" s="319"/>
      <c r="AU13" s="319"/>
      <c r="BM13"/>
      <c r="BN13"/>
      <c r="BO13"/>
      <c r="BP13"/>
      <c r="BQ13"/>
      <c r="BR13"/>
    </row>
    <row r="14" spans="1:70" ht="20.25" customHeight="1" thickBot="1">
      <c r="A14" s="189"/>
      <c r="B14" s="856"/>
      <c r="C14" s="857"/>
      <c r="D14" s="857"/>
      <c r="E14" s="857"/>
      <c r="F14" s="858"/>
      <c r="G14" s="848"/>
      <c r="H14" s="849"/>
      <c r="I14" s="849"/>
      <c r="J14" s="849"/>
      <c r="K14" s="849"/>
      <c r="L14" s="849"/>
      <c r="M14" s="849"/>
      <c r="N14" s="849"/>
      <c r="O14" s="849"/>
      <c r="P14" s="849"/>
      <c r="Q14" s="849"/>
      <c r="R14" s="849"/>
      <c r="S14" s="849"/>
      <c r="T14" s="849"/>
      <c r="U14" s="849"/>
      <c r="V14" s="849"/>
      <c r="W14" s="849"/>
      <c r="X14" s="851"/>
      <c r="Y14" s="851"/>
      <c r="Z14" s="851"/>
      <c r="AA14" s="851"/>
      <c r="AB14" s="849"/>
      <c r="AC14" s="849"/>
      <c r="AD14" s="849"/>
      <c r="AE14" s="849"/>
      <c r="AF14" s="849"/>
      <c r="AG14" s="849"/>
      <c r="AH14" s="849"/>
      <c r="AI14" s="849"/>
      <c r="AJ14" s="849"/>
      <c r="AK14" s="849"/>
      <c r="AL14" s="849"/>
      <c r="AM14" s="849"/>
      <c r="AN14" s="849"/>
      <c r="AO14" s="849"/>
      <c r="AP14" s="849"/>
      <c r="AQ14" s="849"/>
      <c r="AR14" s="877"/>
      <c r="AS14" s="319"/>
      <c r="AT14" s="319"/>
      <c r="AU14" s="319"/>
      <c r="BM14"/>
      <c r="BN14"/>
      <c r="BO14"/>
      <c r="BP14"/>
      <c r="BQ14"/>
      <c r="BR14"/>
    </row>
    <row r="15" spans="1:70" ht="20.25" customHeight="1" thickTop="1">
      <c r="A15" s="189"/>
      <c r="B15" s="862"/>
      <c r="C15" s="863"/>
      <c r="D15" s="863"/>
      <c r="E15" s="863"/>
      <c r="F15" s="864"/>
      <c r="G15" s="846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 t="s">
        <v>362</v>
      </c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7"/>
      <c r="AJ15" s="847"/>
      <c r="AK15" s="847"/>
      <c r="AL15" s="847"/>
      <c r="AM15" s="847"/>
      <c r="AN15" s="847"/>
      <c r="AO15" s="847"/>
      <c r="AP15" s="847"/>
      <c r="AQ15" s="847"/>
      <c r="AR15" s="876"/>
      <c r="AS15" s="319"/>
      <c r="AT15" s="319"/>
      <c r="AU15" s="319"/>
      <c r="BM15"/>
      <c r="BN15"/>
      <c r="BO15"/>
      <c r="BP15"/>
      <c r="BQ15"/>
      <c r="BR15"/>
    </row>
    <row r="16" spans="1:70" ht="20.25" customHeight="1" thickBot="1">
      <c r="A16" s="189"/>
      <c r="B16" s="865"/>
      <c r="C16" s="866"/>
      <c r="D16" s="866"/>
      <c r="E16" s="866"/>
      <c r="F16" s="867"/>
      <c r="G16" s="848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52"/>
      <c r="Y16" s="852"/>
      <c r="Z16" s="852"/>
      <c r="AA16" s="852"/>
      <c r="AB16" s="849"/>
      <c r="AC16" s="849"/>
      <c r="AD16" s="849"/>
      <c r="AE16" s="849"/>
      <c r="AF16" s="849"/>
      <c r="AG16" s="849"/>
      <c r="AH16" s="849"/>
      <c r="AI16" s="849"/>
      <c r="AJ16" s="849"/>
      <c r="AK16" s="849"/>
      <c r="AL16" s="849"/>
      <c r="AM16" s="849"/>
      <c r="AN16" s="849"/>
      <c r="AO16" s="849"/>
      <c r="AP16" s="849"/>
      <c r="AQ16" s="849"/>
      <c r="AR16" s="877"/>
      <c r="AS16" s="319"/>
      <c r="AT16" s="319"/>
      <c r="AU16" s="319"/>
      <c r="BM16"/>
      <c r="BN16"/>
      <c r="BO16"/>
      <c r="BP16"/>
      <c r="BQ16"/>
      <c r="BR16"/>
    </row>
    <row r="17" spans="2:68" ht="11.25" customHeight="1" thickBo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2:68" ht="24" customHeight="1" thickTop="1">
      <c r="B18" s="917" t="s">
        <v>60</v>
      </c>
      <c r="C18" s="918"/>
      <c r="D18" s="918"/>
      <c r="E18" s="918"/>
      <c r="F18" s="918"/>
      <c r="G18" s="924" t="s">
        <v>0</v>
      </c>
      <c r="H18" s="924"/>
      <c r="I18" s="924"/>
      <c r="J18" s="924"/>
      <c r="K18" s="924"/>
      <c r="L18" s="924"/>
      <c r="M18" s="924"/>
      <c r="N18" s="924"/>
      <c r="O18" s="924"/>
      <c r="P18" s="924"/>
      <c r="Q18" s="924"/>
      <c r="R18" s="924"/>
      <c r="S18" s="924"/>
      <c r="T18" s="924"/>
      <c r="U18" s="924"/>
      <c r="V18" s="924"/>
      <c r="W18" s="924"/>
      <c r="X18" s="924"/>
      <c r="Y18" s="924"/>
      <c r="Z18" s="924"/>
      <c r="AA18" s="924"/>
      <c r="AB18" s="924"/>
      <c r="AC18" s="924"/>
      <c r="AD18" s="924"/>
      <c r="AE18" s="924"/>
      <c r="AF18" s="925"/>
      <c r="AG18" s="921" t="s">
        <v>62</v>
      </c>
      <c r="AH18" s="922"/>
      <c r="AI18" s="189"/>
      <c r="AL18" s="321"/>
      <c r="AM18" s="923" t="s">
        <v>43</v>
      </c>
      <c r="AN18" s="924"/>
      <c r="AO18" s="924"/>
      <c r="AP18" s="924"/>
      <c r="AQ18" s="924"/>
      <c r="AR18" s="924"/>
      <c r="AS18" s="924"/>
      <c r="AT18" s="924"/>
      <c r="AU18" s="924"/>
      <c r="AV18" s="924"/>
      <c r="AW18" s="924"/>
      <c r="AX18" s="924"/>
      <c r="AY18" s="924"/>
      <c r="AZ18" s="924"/>
      <c r="BA18" s="924"/>
      <c r="BB18" s="924"/>
      <c r="BC18" s="924"/>
      <c r="BD18" s="924"/>
      <c r="BE18" s="924"/>
      <c r="BF18" s="924"/>
      <c r="BG18" s="924"/>
      <c r="BH18" s="924"/>
      <c r="BI18" s="924"/>
      <c r="BJ18" s="924"/>
      <c r="BK18" s="924"/>
      <c r="BL18" s="925"/>
      <c r="BM18"/>
      <c r="BN18"/>
      <c r="BO18"/>
      <c r="BP18"/>
    </row>
    <row r="19" spans="2:68" ht="24" customHeight="1">
      <c r="B19" s="900" t="s">
        <v>59</v>
      </c>
      <c r="C19" s="901"/>
      <c r="D19" s="901"/>
      <c r="E19" s="901"/>
      <c r="F19" s="901"/>
      <c r="G19" s="933" t="s">
        <v>34</v>
      </c>
      <c r="H19" s="934"/>
      <c r="I19" s="934"/>
      <c r="J19" s="934"/>
      <c r="K19" s="890" t="s">
        <v>28</v>
      </c>
      <c r="L19" s="890"/>
      <c r="M19" s="890"/>
      <c r="N19" s="890"/>
      <c r="O19" s="890"/>
      <c r="P19" s="890"/>
      <c r="Q19" s="890"/>
      <c r="R19" s="890"/>
      <c r="S19" s="890"/>
      <c r="T19" s="890"/>
      <c r="U19" s="890"/>
      <c r="V19" s="890"/>
      <c r="W19" s="890"/>
      <c r="X19" s="890"/>
      <c r="Y19" s="890"/>
      <c r="Z19" s="890"/>
      <c r="AA19" s="890"/>
      <c r="AB19" s="890"/>
      <c r="AC19" s="890"/>
      <c r="AD19" s="890"/>
      <c r="AE19" s="890"/>
      <c r="AF19" s="891"/>
      <c r="AG19" s="921"/>
      <c r="AH19" s="922"/>
      <c r="AI19" s="189"/>
      <c r="AL19" s="321"/>
      <c r="AM19" s="926" t="s">
        <v>34</v>
      </c>
      <c r="AN19" s="927"/>
      <c r="AO19" s="927"/>
      <c r="AP19" s="927"/>
      <c r="AQ19" s="937" t="s">
        <v>46</v>
      </c>
      <c r="AR19" s="937"/>
      <c r="AS19" s="937"/>
      <c r="AT19" s="937"/>
      <c r="AU19" s="937"/>
      <c r="AV19" s="937"/>
      <c r="AW19" s="937"/>
      <c r="AX19" s="937"/>
      <c r="AY19" s="937"/>
      <c r="AZ19" s="937"/>
      <c r="BA19" s="937"/>
      <c r="BB19" s="937"/>
      <c r="BC19" s="937"/>
      <c r="BD19" s="937"/>
      <c r="BE19" s="937"/>
      <c r="BF19" s="937"/>
      <c r="BG19" s="937"/>
      <c r="BH19" s="937"/>
      <c r="BI19" s="937"/>
      <c r="BJ19" s="937"/>
      <c r="BK19" s="937"/>
      <c r="BL19" s="938"/>
      <c r="BM19"/>
      <c r="BN19"/>
      <c r="BO19"/>
      <c r="BP19"/>
    </row>
    <row r="20" spans="2:68" ht="24" customHeight="1">
      <c r="B20" s="900"/>
      <c r="C20" s="901"/>
      <c r="D20" s="901"/>
      <c r="E20" s="901"/>
      <c r="F20" s="901"/>
      <c r="G20" s="892"/>
      <c r="H20" s="893"/>
      <c r="I20" s="893"/>
      <c r="J20" s="893"/>
      <c r="K20" s="904" t="s">
        <v>54</v>
      </c>
      <c r="L20" s="904"/>
      <c r="M20" s="904"/>
      <c r="N20" s="904"/>
      <c r="O20" s="904"/>
      <c r="P20" s="904"/>
      <c r="Q20" s="904"/>
      <c r="R20" s="904"/>
      <c r="S20" s="904"/>
      <c r="T20" s="904"/>
      <c r="U20" s="904"/>
      <c r="V20" s="904"/>
      <c r="W20" s="904"/>
      <c r="X20" s="904"/>
      <c r="Y20" s="904"/>
      <c r="Z20" s="904"/>
      <c r="AA20" s="904"/>
      <c r="AB20" s="904"/>
      <c r="AC20" s="904"/>
      <c r="AD20" s="904"/>
      <c r="AE20" s="904"/>
      <c r="AF20" s="905"/>
      <c r="AG20" s="921"/>
      <c r="AH20" s="922"/>
      <c r="AI20" s="189"/>
      <c r="AL20" s="321"/>
      <c r="AM20" s="928"/>
      <c r="AN20" s="929"/>
      <c r="AO20" s="929"/>
      <c r="AP20" s="929"/>
      <c r="AQ20" s="939" t="s">
        <v>47</v>
      </c>
      <c r="AR20" s="939"/>
      <c r="AS20" s="939"/>
      <c r="AT20" s="939"/>
      <c r="AU20" s="939"/>
      <c r="AV20" s="939"/>
      <c r="AW20" s="939"/>
      <c r="AX20" s="939"/>
      <c r="AY20" s="939"/>
      <c r="AZ20" s="939"/>
      <c r="BA20" s="939"/>
      <c r="BB20" s="939"/>
      <c r="BC20" s="939"/>
      <c r="BD20" s="939"/>
      <c r="BE20" s="939"/>
      <c r="BF20" s="939"/>
      <c r="BG20" s="939"/>
      <c r="BH20" s="939"/>
      <c r="BI20" s="939"/>
      <c r="BJ20" s="939"/>
      <c r="BK20" s="939"/>
      <c r="BL20" s="940"/>
      <c r="BM20"/>
      <c r="BN20"/>
      <c r="BO20"/>
      <c r="BP20"/>
    </row>
    <row r="21" spans="2:68" ht="24" customHeight="1">
      <c r="B21" s="900" t="s">
        <v>59</v>
      </c>
      <c r="C21" s="901"/>
      <c r="D21" s="901"/>
      <c r="E21" s="901"/>
      <c r="F21" s="901"/>
      <c r="G21" s="933" t="s">
        <v>35</v>
      </c>
      <c r="H21" s="934"/>
      <c r="I21" s="934"/>
      <c r="J21" s="934"/>
      <c r="K21" s="890" t="s">
        <v>32</v>
      </c>
      <c r="L21" s="890"/>
      <c r="M21" s="890"/>
      <c r="N21" s="890"/>
      <c r="O21" s="890"/>
      <c r="P21" s="890"/>
      <c r="Q21" s="890"/>
      <c r="R21" s="890"/>
      <c r="S21" s="890"/>
      <c r="T21" s="890"/>
      <c r="U21" s="890"/>
      <c r="V21" s="890"/>
      <c r="W21" s="890"/>
      <c r="X21" s="890"/>
      <c r="Y21" s="890"/>
      <c r="Z21" s="890"/>
      <c r="AA21" s="890"/>
      <c r="AB21" s="890"/>
      <c r="AC21" s="890"/>
      <c r="AD21" s="890"/>
      <c r="AE21" s="890"/>
      <c r="AF21" s="891"/>
      <c r="AG21" s="921"/>
      <c r="AH21" s="922"/>
      <c r="AI21" s="189"/>
      <c r="AL21"/>
      <c r="AM21" s="928" t="s">
        <v>35</v>
      </c>
      <c r="AN21" s="929"/>
      <c r="AO21" s="929"/>
      <c r="AP21" s="929"/>
      <c r="AQ21" s="939"/>
      <c r="AR21" s="939"/>
      <c r="AS21" s="939"/>
      <c r="AT21" s="939"/>
      <c r="AU21" s="939"/>
      <c r="AV21" s="939"/>
      <c r="AW21" s="939"/>
      <c r="AX21" s="939"/>
      <c r="AY21" s="939"/>
      <c r="AZ21" s="939"/>
      <c r="BA21" s="939"/>
      <c r="BB21" s="939"/>
      <c r="BC21" s="939"/>
      <c r="BD21" s="939"/>
      <c r="BE21" s="939"/>
      <c r="BF21" s="939"/>
      <c r="BG21" s="939"/>
      <c r="BH21" s="939"/>
      <c r="BI21" s="939"/>
      <c r="BJ21" s="939"/>
      <c r="BK21" s="939"/>
      <c r="BL21" s="940"/>
      <c r="BM21"/>
      <c r="BN21"/>
      <c r="BO21"/>
      <c r="BP21"/>
    </row>
    <row r="22" spans="2:68" ht="24" customHeight="1">
      <c r="B22" s="900"/>
      <c r="C22" s="901"/>
      <c r="D22" s="901"/>
      <c r="E22" s="901"/>
      <c r="F22" s="901"/>
      <c r="G22" s="935"/>
      <c r="H22" s="936"/>
      <c r="I22" s="936"/>
      <c r="J22" s="936"/>
      <c r="K22" s="943" t="s">
        <v>53</v>
      </c>
      <c r="L22" s="943"/>
      <c r="M22" s="943"/>
      <c r="N22" s="943"/>
      <c r="O22" s="943"/>
      <c r="P22" s="943"/>
      <c r="Q22" s="943"/>
      <c r="R22" s="943"/>
      <c r="S22" s="943"/>
      <c r="T22" s="943"/>
      <c r="U22" s="943"/>
      <c r="V22" s="943"/>
      <c r="W22" s="943"/>
      <c r="X22" s="943"/>
      <c r="Y22" s="943"/>
      <c r="Z22" s="943"/>
      <c r="AA22" s="943"/>
      <c r="AB22" s="943"/>
      <c r="AC22" s="943"/>
      <c r="AD22" s="943"/>
      <c r="AE22" s="943"/>
      <c r="AF22" s="944"/>
      <c r="AG22" s="921"/>
      <c r="AH22" s="922"/>
      <c r="AI22" s="189"/>
      <c r="AL22"/>
      <c r="AM22" s="928"/>
      <c r="AN22" s="929"/>
      <c r="AO22" s="929"/>
      <c r="AP22" s="929"/>
      <c r="AQ22" s="919" t="s">
        <v>51</v>
      </c>
      <c r="AR22" s="919"/>
      <c r="AS22" s="919"/>
      <c r="AT22" s="919"/>
      <c r="AU22" s="919"/>
      <c r="AV22" s="919"/>
      <c r="AW22" s="919"/>
      <c r="AX22" s="919"/>
      <c r="AY22" s="919"/>
      <c r="AZ22" s="919"/>
      <c r="BA22" s="919"/>
      <c r="BB22" s="919"/>
      <c r="BC22" s="919"/>
      <c r="BD22" s="919"/>
      <c r="BE22" s="919"/>
      <c r="BF22" s="919"/>
      <c r="BG22" s="919"/>
      <c r="BH22" s="919"/>
      <c r="BI22" s="919"/>
      <c r="BJ22" s="919"/>
      <c r="BK22" s="919"/>
      <c r="BL22" s="920"/>
      <c r="BM22"/>
      <c r="BN22"/>
      <c r="BO22"/>
      <c r="BP22"/>
    </row>
    <row r="23" spans="2:68" ht="24" customHeight="1">
      <c r="B23" s="900" t="s">
        <v>59</v>
      </c>
      <c r="C23" s="901"/>
      <c r="D23" s="901"/>
      <c r="E23" s="901"/>
      <c r="F23" s="901"/>
      <c r="G23" s="892" t="s">
        <v>36</v>
      </c>
      <c r="H23" s="893"/>
      <c r="I23" s="893"/>
      <c r="J23" s="893"/>
      <c r="K23" s="896" t="s">
        <v>33</v>
      </c>
      <c r="L23" s="896"/>
      <c r="M23" s="896"/>
      <c r="N23" s="896"/>
      <c r="O23" s="896"/>
      <c r="P23" s="896"/>
      <c r="Q23" s="896"/>
      <c r="R23" s="896"/>
      <c r="S23" s="896"/>
      <c r="T23" s="896"/>
      <c r="U23" s="896"/>
      <c r="V23" s="896"/>
      <c r="W23" s="896"/>
      <c r="X23" s="896"/>
      <c r="Y23" s="896"/>
      <c r="Z23" s="896"/>
      <c r="AA23" s="896"/>
      <c r="AB23" s="896"/>
      <c r="AC23" s="896"/>
      <c r="AD23" s="896"/>
      <c r="AE23" s="896"/>
      <c r="AF23" s="897"/>
      <c r="AG23" s="921"/>
      <c r="AH23" s="922"/>
      <c r="AI23" s="189"/>
      <c r="AL23"/>
      <c r="AM23" s="928" t="s">
        <v>36</v>
      </c>
      <c r="AN23" s="929"/>
      <c r="AO23" s="929"/>
      <c r="AP23" s="929"/>
      <c r="AQ23" s="947" t="s">
        <v>49</v>
      </c>
      <c r="AR23" s="947"/>
      <c r="AS23" s="947"/>
      <c r="AT23" s="947"/>
      <c r="AU23" s="947"/>
      <c r="AV23" s="947"/>
      <c r="AW23" s="947"/>
      <c r="AX23" s="947"/>
      <c r="AY23" s="947"/>
      <c r="AZ23" s="947"/>
      <c r="BA23" s="947"/>
      <c r="BB23" s="947"/>
      <c r="BC23" s="947"/>
      <c r="BD23" s="947"/>
      <c r="BE23" s="947"/>
      <c r="BF23" s="947"/>
      <c r="BG23" s="947"/>
      <c r="BH23" s="947"/>
      <c r="BI23" s="947"/>
      <c r="BJ23" s="947"/>
      <c r="BK23" s="947"/>
      <c r="BL23" s="948"/>
      <c r="BM23"/>
      <c r="BN23"/>
      <c r="BO23"/>
      <c r="BP23"/>
    </row>
    <row r="24" spans="2:68" ht="24" customHeight="1" thickBot="1">
      <c r="B24" s="888"/>
      <c r="C24" s="889"/>
      <c r="D24" s="889"/>
      <c r="E24" s="889"/>
      <c r="F24" s="889"/>
      <c r="G24" s="894"/>
      <c r="H24" s="895"/>
      <c r="I24" s="895"/>
      <c r="J24" s="895"/>
      <c r="K24" s="898" t="s">
        <v>42</v>
      </c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898"/>
      <c r="X24" s="898"/>
      <c r="Y24" s="898"/>
      <c r="Z24" s="898"/>
      <c r="AA24" s="898"/>
      <c r="AB24" s="898"/>
      <c r="AC24" s="898"/>
      <c r="AD24" s="898"/>
      <c r="AE24" s="898"/>
      <c r="AF24" s="899"/>
      <c r="AG24" s="921"/>
      <c r="AH24" s="922"/>
      <c r="AI24" s="189"/>
      <c r="AL24"/>
      <c r="AM24" s="950"/>
      <c r="AN24" s="951"/>
      <c r="AO24" s="951"/>
      <c r="AP24" s="951"/>
      <c r="AQ24" s="437"/>
      <c r="AR24" s="437"/>
      <c r="AS24" s="437"/>
      <c r="AT24" s="438"/>
      <c r="AU24" s="438"/>
      <c r="AV24" s="438"/>
      <c r="AW24" s="438"/>
      <c r="AX24" s="438"/>
      <c r="AY24" s="437"/>
      <c r="AZ24" s="437"/>
      <c r="BA24" s="949" t="s">
        <v>48</v>
      </c>
      <c r="BB24" s="949"/>
      <c r="BC24" s="949"/>
      <c r="BD24" s="949" t="s">
        <v>45</v>
      </c>
      <c r="BE24" s="949"/>
      <c r="BF24" s="949"/>
      <c r="BG24" s="949"/>
      <c r="BH24" s="949"/>
      <c r="BI24" s="949"/>
      <c r="BJ24" s="949"/>
      <c r="BK24" s="949"/>
      <c r="BL24" s="952"/>
      <c r="BM24"/>
      <c r="BN24"/>
      <c r="BO24"/>
      <c r="BP24"/>
    </row>
    <row r="25" spans="2:68" ht="24" customHeight="1" thickBot="1" thickTop="1">
      <c r="B25" s="509"/>
      <c r="C25" s="509"/>
      <c r="D25" s="509"/>
      <c r="E25" s="509"/>
      <c r="F25" s="509"/>
      <c r="G25" s="510"/>
      <c r="H25" s="508"/>
      <c r="I25" s="508"/>
      <c r="J25" s="508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445"/>
      <c r="AH25" s="445"/>
      <c r="AI25" s="189"/>
      <c r="AL25"/>
      <c r="AM25" s="436"/>
      <c r="AN25" s="436"/>
      <c r="AO25" s="436"/>
      <c r="AP25" s="436"/>
      <c r="AQ25" s="437"/>
      <c r="AR25" s="437"/>
      <c r="AS25" s="437"/>
      <c r="AT25" s="438"/>
      <c r="AU25" s="438"/>
      <c r="AV25" s="438"/>
      <c r="AW25" s="438"/>
      <c r="AX25" s="438"/>
      <c r="AY25" s="437"/>
      <c r="AZ25" s="437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439"/>
      <c r="BM25"/>
      <c r="BN25"/>
      <c r="BO25"/>
      <c r="BP25"/>
    </row>
    <row r="26" spans="2:68" ht="24" customHeight="1" thickBot="1" thickTop="1">
      <c r="B26" s="440"/>
      <c r="C26" s="440"/>
      <c r="D26" s="440"/>
      <c r="E26" s="440"/>
      <c r="F26" s="440"/>
      <c r="G26" s="433"/>
      <c r="H26" s="434"/>
      <c r="I26" s="434"/>
      <c r="J26" s="434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922" t="s">
        <v>62</v>
      </c>
      <c r="AH26" s="922"/>
      <c r="AI26" s="189"/>
      <c r="AL26"/>
      <c r="AM26" s="923" t="s">
        <v>525</v>
      </c>
      <c r="AN26" s="924"/>
      <c r="AO26" s="924"/>
      <c r="AP26" s="924"/>
      <c r="AQ26" s="924"/>
      <c r="AR26" s="924"/>
      <c r="AS26" s="924"/>
      <c r="AT26" s="924"/>
      <c r="AU26" s="924"/>
      <c r="AV26" s="924"/>
      <c r="AW26" s="924"/>
      <c r="AX26" s="924"/>
      <c r="AY26" s="924"/>
      <c r="AZ26" s="924"/>
      <c r="BA26" s="924"/>
      <c r="BB26" s="924"/>
      <c r="BC26" s="924"/>
      <c r="BD26" s="924"/>
      <c r="BE26" s="924"/>
      <c r="BF26" s="924"/>
      <c r="BG26" s="924"/>
      <c r="BH26" s="924"/>
      <c r="BI26" s="924"/>
      <c r="BJ26" s="924"/>
      <c r="BK26" s="924"/>
      <c r="BL26" s="925"/>
      <c r="BM26"/>
      <c r="BN26"/>
      <c r="BO26"/>
      <c r="BP26"/>
    </row>
    <row r="27" spans="2:68" ht="24" customHeight="1" thickTop="1">
      <c r="B27" s="886" t="s">
        <v>59</v>
      </c>
      <c r="C27" s="887"/>
      <c r="D27" s="887"/>
      <c r="E27" s="887"/>
      <c r="F27" s="887"/>
      <c r="G27" s="941" t="s">
        <v>37</v>
      </c>
      <c r="H27" s="942"/>
      <c r="I27" s="942"/>
      <c r="J27" s="942"/>
      <c r="K27" s="902" t="s">
        <v>29</v>
      </c>
      <c r="L27" s="902"/>
      <c r="M27" s="902"/>
      <c r="N27" s="902"/>
      <c r="O27" s="902"/>
      <c r="P27" s="902"/>
      <c r="Q27" s="902"/>
      <c r="R27" s="902"/>
      <c r="S27" s="902"/>
      <c r="T27" s="902"/>
      <c r="U27" s="902"/>
      <c r="V27" s="902"/>
      <c r="W27" s="902"/>
      <c r="X27" s="902"/>
      <c r="Y27" s="902"/>
      <c r="Z27" s="902"/>
      <c r="AA27" s="902"/>
      <c r="AB27" s="902"/>
      <c r="AC27" s="902"/>
      <c r="AD27" s="902"/>
      <c r="AE27" s="902"/>
      <c r="AF27" s="903"/>
      <c r="AG27" s="921"/>
      <c r="AH27" s="922"/>
      <c r="AI27" s="189"/>
      <c r="AL27"/>
      <c r="AM27" s="962" t="s">
        <v>37</v>
      </c>
      <c r="AN27" s="963"/>
      <c r="AO27" s="963"/>
      <c r="AP27" s="963"/>
      <c r="AQ27" s="953" t="s">
        <v>526</v>
      </c>
      <c r="AR27" s="953"/>
      <c r="AS27" s="953"/>
      <c r="AT27" s="953"/>
      <c r="AU27" s="953"/>
      <c r="AV27" s="953"/>
      <c r="AW27" s="953"/>
      <c r="AX27" s="953"/>
      <c r="AY27" s="953"/>
      <c r="AZ27" s="953"/>
      <c r="BA27" s="953"/>
      <c r="BB27" s="953"/>
      <c r="BC27" s="953"/>
      <c r="BD27" s="953"/>
      <c r="BE27" s="953"/>
      <c r="BF27" s="953"/>
      <c r="BG27" s="953"/>
      <c r="BH27" s="953"/>
      <c r="BI27" s="953"/>
      <c r="BJ27" s="953"/>
      <c r="BK27" s="953"/>
      <c r="BL27" s="954"/>
      <c r="BM27"/>
      <c r="BN27"/>
      <c r="BO27"/>
      <c r="BP27"/>
    </row>
    <row r="28" spans="2:68" ht="24" customHeight="1">
      <c r="B28" s="900"/>
      <c r="C28" s="901"/>
      <c r="D28" s="901"/>
      <c r="E28" s="901"/>
      <c r="F28" s="901"/>
      <c r="G28" s="892"/>
      <c r="H28" s="893"/>
      <c r="I28" s="893"/>
      <c r="J28" s="893"/>
      <c r="K28" s="904" t="s">
        <v>40</v>
      </c>
      <c r="L28" s="904"/>
      <c r="M28" s="904"/>
      <c r="N28" s="904"/>
      <c r="O28" s="904"/>
      <c r="P28" s="904"/>
      <c r="Q28" s="904"/>
      <c r="R28" s="904"/>
      <c r="S28" s="904"/>
      <c r="T28" s="904"/>
      <c r="U28" s="904"/>
      <c r="V28" s="904"/>
      <c r="W28" s="904"/>
      <c r="X28" s="904"/>
      <c r="Y28" s="904"/>
      <c r="Z28" s="904"/>
      <c r="AA28" s="904"/>
      <c r="AB28" s="904"/>
      <c r="AC28" s="904"/>
      <c r="AD28" s="904"/>
      <c r="AE28" s="904"/>
      <c r="AF28" s="905"/>
      <c r="AG28" s="921"/>
      <c r="AH28" s="922"/>
      <c r="AI28" s="189"/>
      <c r="AL28"/>
      <c r="AM28" s="928"/>
      <c r="AN28" s="929"/>
      <c r="AO28" s="929"/>
      <c r="AP28" s="929"/>
      <c r="AQ28" s="939"/>
      <c r="AR28" s="939"/>
      <c r="AS28" s="939"/>
      <c r="AT28" s="939"/>
      <c r="AU28" s="939"/>
      <c r="AV28" s="939"/>
      <c r="AW28" s="939"/>
      <c r="AX28" s="939"/>
      <c r="AY28" s="939"/>
      <c r="AZ28" s="939"/>
      <c r="BA28" s="939"/>
      <c r="BB28" s="939"/>
      <c r="BC28" s="939"/>
      <c r="BD28" s="939"/>
      <c r="BE28" s="939"/>
      <c r="BF28" s="939"/>
      <c r="BG28" s="939"/>
      <c r="BH28" s="939"/>
      <c r="BI28" s="939"/>
      <c r="BJ28" s="939"/>
      <c r="BK28" s="939"/>
      <c r="BL28" s="940"/>
      <c r="BM28"/>
      <c r="BN28"/>
      <c r="BO28"/>
      <c r="BP28"/>
    </row>
    <row r="29" spans="2:68" ht="24" customHeight="1">
      <c r="B29" s="900" t="s">
        <v>59</v>
      </c>
      <c r="C29" s="901"/>
      <c r="D29" s="901"/>
      <c r="E29" s="901"/>
      <c r="F29" s="901"/>
      <c r="G29" s="933" t="s">
        <v>38</v>
      </c>
      <c r="H29" s="934"/>
      <c r="I29" s="934"/>
      <c r="J29" s="934"/>
      <c r="K29" s="890" t="s">
        <v>30</v>
      </c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  <c r="Z29" s="890"/>
      <c r="AA29" s="890"/>
      <c r="AB29" s="890"/>
      <c r="AC29" s="890"/>
      <c r="AD29" s="890"/>
      <c r="AE29" s="890"/>
      <c r="AF29" s="891"/>
      <c r="AG29" s="921"/>
      <c r="AH29" s="922"/>
      <c r="AI29" s="189"/>
      <c r="AL29"/>
      <c r="AM29" s="928" t="s">
        <v>38</v>
      </c>
      <c r="AN29" s="929"/>
      <c r="AO29" s="929"/>
      <c r="AP29" s="929"/>
      <c r="AQ29" s="939"/>
      <c r="AR29" s="939"/>
      <c r="AS29" s="939"/>
      <c r="AT29" s="939"/>
      <c r="AU29" s="939"/>
      <c r="AV29" s="939"/>
      <c r="AW29" s="939"/>
      <c r="AX29" s="939"/>
      <c r="AY29" s="939"/>
      <c r="AZ29" s="939"/>
      <c r="BA29" s="939"/>
      <c r="BB29" s="939"/>
      <c r="BC29" s="939"/>
      <c r="BD29" s="939"/>
      <c r="BE29" s="939"/>
      <c r="BF29" s="939"/>
      <c r="BG29" s="939"/>
      <c r="BH29" s="939"/>
      <c r="BI29" s="939"/>
      <c r="BJ29" s="939"/>
      <c r="BK29" s="939"/>
      <c r="BL29" s="940"/>
      <c r="BM29"/>
      <c r="BN29"/>
      <c r="BO29"/>
      <c r="BP29"/>
    </row>
    <row r="30" spans="2:68" ht="24" customHeight="1">
      <c r="B30" s="900"/>
      <c r="C30" s="901"/>
      <c r="D30" s="901"/>
      <c r="E30" s="901"/>
      <c r="F30" s="901"/>
      <c r="G30" s="935"/>
      <c r="H30" s="936"/>
      <c r="I30" s="936"/>
      <c r="J30" s="936"/>
      <c r="K30" s="943" t="s">
        <v>41</v>
      </c>
      <c r="L30" s="943"/>
      <c r="M30" s="943"/>
      <c r="N30" s="943"/>
      <c r="O30" s="943"/>
      <c r="P30" s="943"/>
      <c r="Q30" s="943"/>
      <c r="R30" s="943"/>
      <c r="S30" s="943"/>
      <c r="T30" s="943"/>
      <c r="U30" s="943"/>
      <c r="V30" s="943"/>
      <c r="W30" s="943"/>
      <c r="X30" s="943"/>
      <c r="Y30" s="943"/>
      <c r="Z30" s="943"/>
      <c r="AA30" s="943"/>
      <c r="AB30" s="943"/>
      <c r="AC30" s="943"/>
      <c r="AD30" s="943"/>
      <c r="AE30" s="943"/>
      <c r="AF30" s="944"/>
      <c r="AG30" s="921"/>
      <c r="AH30" s="922"/>
      <c r="AI30" s="189"/>
      <c r="AL30"/>
      <c r="AM30" s="928"/>
      <c r="AN30" s="929"/>
      <c r="AO30" s="929"/>
      <c r="AP30" s="929"/>
      <c r="AQ30" s="939"/>
      <c r="AR30" s="939"/>
      <c r="AS30" s="939"/>
      <c r="AT30" s="939"/>
      <c r="AU30" s="939"/>
      <c r="AV30" s="939"/>
      <c r="AW30" s="939"/>
      <c r="AX30" s="939"/>
      <c r="AY30" s="939"/>
      <c r="AZ30" s="939"/>
      <c r="BA30" s="939"/>
      <c r="BB30" s="939"/>
      <c r="BC30" s="939"/>
      <c r="BD30" s="939"/>
      <c r="BE30" s="939"/>
      <c r="BF30" s="939"/>
      <c r="BG30" s="939"/>
      <c r="BH30" s="939"/>
      <c r="BI30" s="939"/>
      <c r="BJ30" s="939"/>
      <c r="BK30" s="939"/>
      <c r="BL30" s="940"/>
      <c r="BM30"/>
      <c r="BN30"/>
      <c r="BO30"/>
      <c r="BP30"/>
    </row>
    <row r="31" spans="2:68" ht="24" customHeight="1">
      <c r="B31" s="900" t="s">
        <v>59</v>
      </c>
      <c r="C31" s="901"/>
      <c r="D31" s="901"/>
      <c r="E31" s="901"/>
      <c r="F31" s="901"/>
      <c r="G31" s="933" t="s">
        <v>39</v>
      </c>
      <c r="H31" s="934"/>
      <c r="I31" s="934"/>
      <c r="J31" s="934"/>
      <c r="K31" s="890" t="s">
        <v>31</v>
      </c>
      <c r="L31" s="890"/>
      <c r="M31" s="890"/>
      <c r="N31" s="890"/>
      <c r="O31" s="890"/>
      <c r="P31" s="890"/>
      <c r="Q31" s="890"/>
      <c r="R31" s="890"/>
      <c r="S31" s="890"/>
      <c r="T31" s="890"/>
      <c r="U31" s="890"/>
      <c r="V31" s="890"/>
      <c r="W31" s="890"/>
      <c r="X31" s="890"/>
      <c r="Y31" s="890"/>
      <c r="Z31" s="890"/>
      <c r="AA31" s="890"/>
      <c r="AB31" s="890"/>
      <c r="AC31" s="890"/>
      <c r="AD31" s="890"/>
      <c r="AE31" s="890"/>
      <c r="AF31" s="891"/>
      <c r="AG31" s="921"/>
      <c r="AH31" s="922"/>
      <c r="AI31" s="189"/>
      <c r="AL31"/>
      <c r="AM31" s="928" t="s">
        <v>39</v>
      </c>
      <c r="AN31" s="929"/>
      <c r="AO31" s="929"/>
      <c r="AP31" s="929"/>
      <c r="AQ31" s="947" t="s">
        <v>50</v>
      </c>
      <c r="AR31" s="947"/>
      <c r="AS31" s="947"/>
      <c r="AT31" s="947"/>
      <c r="AU31" s="947"/>
      <c r="AV31" s="947"/>
      <c r="AW31" s="947"/>
      <c r="AX31" s="947"/>
      <c r="AY31" s="947"/>
      <c r="AZ31" s="947"/>
      <c r="BA31" s="947"/>
      <c r="BB31" s="947"/>
      <c r="BC31" s="947"/>
      <c r="BD31" s="947"/>
      <c r="BE31" s="947"/>
      <c r="BF31" s="947"/>
      <c r="BG31" s="947"/>
      <c r="BH31" s="947"/>
      <c r="BI31" s="947"/>
      <c r="BJ31" s="947"/>
      <c r="BK31" s="947"/>
      <c r="BL31" s="948"/>
      <c r="BM31"/>
      <c r="BN31"/>
      <c r="BO31"/>
      <c r="BP31"/>
    </row>
    <row r="32" spans="2:68" ht="24" customHeight="1" thickBot="1">
      <c r="B32" s="888"/>
      <c r="C32" s="889"/>
      <c r="D32" s="889"/>
      <c r="E32" s="889"/>
      <c r="F32" s="889"/>
      <c r="G32" s="894"/>
      <c r="H32" s="895"/>
      <c r="I32" s="895"/>
      <c r="J32" s="895"/>
      <c r="K32" s="898" t="s">
        <v>52</v>
      </c>
      <c r="L32" s="898"/>
      <c r="M32" s="898"/>
      <c r="N32" s="898"/>
      <c r="O32" s="898"/>
      <c r="P32" s="898"/>
      <c r="Q32" s="898"/>
      <c r="R32" s="898"/>
      <c r="S32" s="898"/>
      <c r="T32" s="898"/>
      <c r="U32" s="898"/>
      <c r="V32" s="898"/>
      <c r="W32" s="898"/>
      <c r="X32" s="898"/>
      <c r="Y32" s="898"/>
      <c r="Z32" s="898"/>
      <c r="AA32" s="898"/>
      <c r="AB32" s="898"/>
      <c r="AC32" s="898"/>
      <c r="AD32" s="898"/>
      <c r="AE32" s="898"/>
      <c r="AF32" s="899"/>
      <c r="AG32" s="921"/>
      <c r="AH32" s="922"/>
      <c r="AI32" s="189"/>
      <c r="AL32"/>
      <c r="AM32" s="950"/>
      <c r="AN32" s="951"/>
      <c r="AO32" s="951"/>
      <c r="AP32" s="951"/>
      <c r="AQ32" s="437"/>
      <c r="AR32" s="437"/>
      <c r="AS32" s="437"/>
      <c r="AT32" s="438"/>
      <c r="AU32" s="438"/>
      <c r="AV32" s="438"/>
      <c r="AW32" s="438"/>
      <c r="AX32" s="438"/>
      <c r="AY32" s="437"/>
      <c r="AZ32" s="437"/>
      <c r="BA32" s="437"/>
      <c r="BB32" s="949" t="s">
        <v>48</v>
      </c>
      <c r="BC32" s="949"/>
      <c r="BD32" s="949"/>
      <c r="BE32" s="949" t="s">
        <v>44</v>
      </c>
      <c r="BF32" s="949"/>
      <c r="BG32" s="949"/>
      <c r="BH32" s="949"/>
      <c r="BI32" s="949"/>
      <c r="BJ32" s="949"/>
      <c r="BK32" s="949"/>
      <c r="BL32" s="952"/>
      <c r="BM32"/>
      <c r="BN32"/>
      <c r="BO32"/>
      <c r="BP32"/>
    </row>
    <row r="33" spans="2:68" ht="24" customHeight="1" thickBot="1" thickTop="1">
      <c r="B33" s="442"/>
      <c r="C33" s="443"/>
      <c r="D33" s="443"/>
      <c r="E33" s="443"/>
      <c r="F33" s="443"/>
      <c r="G33" s="189"/>
      <c r="H33" s="189"/>
      <c r="I33" s="239"/>
      <c r="J33" s="18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89"/>
      <c r="AC33" s="189"/>
      <c r="AD33" s="189"/>
      <c r="AE33" s="189"/>
      <c r="AF33" s="444"/>
      <c r="AG33" s="189"/>
      <c r="AH33" s="322"/>
      <c r="AI33" s="322"/>
      <c r="AJ33" s="179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 s="239"/>
      <c r="AZ33" s="238"/>
      <c r="BA33" s="229"/>
      <c r="BB33" s="229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2:68" ht="24" customHeight="1" thickBot="1" thickTop="1">
      <c r="B34" s="886" t="s">
        <v>61</v>
      </c>
      <c r="C34" s="887"/>
      <c r="D34" s="887"/>
      <c r="E34" s="887"/>
      <c r="F34" s="887"/>
      <c r="G34" s="941" t="s">
        <v>269</v>
      </c>
      <c r="H34" s="942"/>
      <c r="I34" s="942"/>
      <c r="J34" s="942"/>
      <c r="K34" s="902" t="s">
        <v>1</v>
      </c>
      <c r="L34" s="902"/>
      <c r="M34" s="902"/>
      <c r="N34" s="902"/>
      <c r="O34" s="902"/>
      <c r="P34" s="902"/>
      <c r="Q34" s="902"/>
      <c r="R34" s="902"/>
      <c r="S34" s="902"/>
      <c r="T34" s="902"/>
      <c r="U34" s="902"/>
      <c r="V34" s="902"/>
      <c r="W34" s="902"/>
      <c r="X34" s="902"/>
      <c r="Y34" s="902"/>
      <c r="Z34" s="902"/>
      <c r="AA34" s="902"/>
      <c r="AB34" s="902"/>
      <c r="AC34" s="902"/>
      <c r="AD34" s="902"/>
      <c r="AE34" s="902"/>
      <c r="AF34" s="903"/>
      <c r="AG34" s="956"/>
      <c r="AH34" s="957"/>
      <c r="AI34" s="957"/>
      <c r="AJ34" s="957"/>
      <c r="AK34" s="957"/>
      <c r="AL34" s="958"/>
      <c r="AM34" s="959" t="s">
        <v>43</v>
      </c>
      <c r="AN34" s="960"/>
      <c r="AO34" s="960"/>
      <c r="AP34" s="960"/>
      <c r="AQ34" s="960"/>
      <c r="AR34" s="960"/>
      <c r="AS34" s="960"/>
      <c r="AT34" s="960"/>
      <c r="AU34" s="960"/>
      <c r="AV34" s="960"/>
      <c r="AW34" s="960"/>
      <c r="AX34" s="960"/>
      <c r="AY34" s="960"/>
      <c r="AZ34" s="960"/>
      <c r="BA34" s="960"/>
      <c r="BB34" s="960"/>
      <c r="BC34" s="960"/>
      <c r="BD34" s="960"/>
      <c r="BE34" s="960"/>
      <c r="BF34" s="960"/>
      <c r="BG34" s="960"/>
      <c r="BH34" s="960"/>
      <c r="BI34" s="960"/>
      <c r="BJ34" s="960"/>
      <c r="BK34" s="960"/>
      <c r="BL34" s="961"/>
      <c r="BM34"/>
      <c r="BN34"/>
      <c r="BO34"/>
      <c r="BP34"/>
    </row>
    <row r="35" spans="2:68" ht="24" customHeight="1" thickBot="1" thickTop="1">
      <c r="B35" s="888"/>
      <c r="C35" s="889"/>
      <c r="D35" s="889"/>
      <c r="E35" s="889"/>
      <c r="F35" s="889"/>
      <c r="G35" s="894"/>
      <c r="H35" s="895"/>
      <c r="I35" s="895"/>
      <c r="J35" s="895"/>
      <c r="K35" s="945" t="s">
        <v>2</v>
      </c>
      <c r="L35" s="945"/>
      <c r="M35" s="945"/>
      <c r="N35" s="945"/>
      <c r="O35" s="945"/>
      <c r="P35" s="945"/>
      <c r="Q35" s="945"/>
      <c r="R35" s="945"/>
      <c r="S35" s="945"/>
      <c r="T35" s="945"/>
      <c r="U35" s="945"/>
      <c r="V35" s="945"/>
      <c r="W35" s="945"/>
      <c r="X35" s="945"/>
      <c r="Y35" s="945"/>
      <c r="Z35" s="945"/>
      <c r="AA35" s="945"/>
      <c r="AB35" s="945"/>
      <c r="AC35" s="945"/>
      <c r="AD35" s="945"/>
      <c r="AE35" s="945"/>
      <c r="AF35" s="946"/>
      <c r="AG35" s="189"/>
      <c r="AH35" s="189"/>
      <c r="AI35" s="189"/>
      <c r="AJ35" s="179"/>
      <c r="AL35"/>
      <c r="AM35" s="962" t="s">
        <v>269</v>
      </c>
      <c r="AN35" s="963"/>
      <c r="AO35" s="963"/>
      <c r="AP35" s="964"/>
      <c r="AQ35" s="966" t="s">
        <v>523</v>
      </c>
      <c r="AR35" s="967"/>
      <c r="AS35" s="967"/>
      <c r="AT35" s="967"/>
      <c r="AU35" s="967"/>
      <c r="AV35" s="967"/>
      <c r="AW35" s="967"/>
      <c r="AX35" s="967"/>
      <c r="AY35" s="967"/>
      <c r="AZ35" s="967"/>
      <c r="BA35" s="967"/>
      <c r="BB35" s="967"/>
      <c r="BC35" s="967"/>
      <c r="BD35" s="967"/>
      <c r="BE35" s="967"/>
      <c r="BF35" s="967"/>
      <c r="BG35" s="967"/>
      <c r="BH35" s="967"/>
      <c r="BI35" s="967"/>
      <c r="BJ35" s="967"/>
      <c r="BK35" s="967"/>
      <c r="BL35" s="968"/>
      <c r="BM35"/>
      <c r="BN35"/>
      <c r="BO35"/>
      <c r="BP35"/>
    </row>
    <row r="36" spans="2:68" ht="24" customHeight="1" thickBot="1" thickTop="1">
      <c r="B36" s="507"/>
      <c r="C36" s="507"/>
      <c r="D36" s="507"/>
      <c r="E36" s="507"/>
      <c r="F36" s="507"/>
      <c r="G36" s="239"/>
      <c r="H36" s="239"/>
      <c r="I36" s="239"/>
      <c r="J36" s="239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189"/>
      <c r="AH36" s="189"/>
      <c r="AI36" s="189"/>
      <c r="AJ36" s="179"/>
      <c r="AL36"/>
      <c r="AM36" s="950"/>
      <c r="AN36" s="951"/>
      <c r="AO36" s="951"/>
      <c r="AP36" s="965"/>
      <c r="AQ36" s="969"/>
      <c r="AR36" s="970"/>
      <c r="AS36" s="970"/>
      <c r="AT36" s="970"/>
      <c r="AU36" s="970"/>
      <c r="AV36" s="970"/>
      <c r="AW36" s="970"/>
      <c r="AX36" s="970"/>
      <c r="AY36" s="970"/>
      <c r="AZ36" s="970"/>
      <c r="BA36" s="970"/>
      <c r="BB36" s="970"/>
      <c r="BC36" s="970"/>
      <c r="BD36" s="970"/>
      <c r="BE36" s="970"/>
      <c r="BF36" s="970"/>
      <c r="BG36" s="970"/>
      <c r="BH36" s="970"/>
      <c r="BI36" s="970"/>
      <c r="BJ36" s="970"/>
      <c r="BK36" s="970"/>
      <c r="BL36" s="971"/>
      <c r="BM36"/>
      <c r="BN36"/>
      <c r="BO36"/>
      <c r="BP36"/>
    </row>
    <row r="37" spans="2:68" ht="24" customHeight="1" thickBot="1" thickTop="1">
      <c r="B37"/>
      <c r="C37"/>
      <c r="D37"/>
      <c r="E37"/>
      <c r="F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 s="959" t="s">
        <v>55</v>
      </c>
      <c r="AN37" s="960"/>
      <c r="AO37" s="960"/>
      <c r="AP37" s="960"/>
      <c r="AQ37" s="960"/>
      <c r="AR37" s="960"/>
      <c r="AS37" s="960"/>
      <c r="AT37" s="960"/>
      <c r="AU37" s="960"/>
      <c r="AV37" s="960"/>
      <c r="AW37" s="960"/>
      <c r="AX37" s="960"/>
      <c r="AY37" s="960"/>
      <c r="AZ37" s="960"/>
      <c r="BA37" s="960"/>
      <c r="BB37" s="960"/>
      <c r="BC37" s="960"/>
      <c r="BD37" s="960"/>
      <c r="BE37" s="960"/>
      <c r="BF37" s="960"/>
      <c r="BG37" s="960"/>
      <c r="BH37" s="960"/>
      <c r="BI37" s="960"/>
      <c r="BJ37" s="960"/>
      <c r="BK37" s="960"/>
      <c r="BL37" s="961"/>
      <c r="BM37"/>
      <c r="BN37"/>
      <c r="BO37"/>
      <c r="BP37"/>
    </row>
    <row r="38" spans="2:68" ht="24" customHeight="1" thickTop="1">
      <c r="B38"/>
      <c r="C38"/>
      <c r="D38"/>
      <c r="F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955"/>
      <c r="AD38" s="955"/>
      <c r="AE38" s="955"/>
      <c r="AF38" s="955"/>
      <c r="AG38" s="955"/>
      <c r="AH38" s="955"/>
      <c r="AI38"/>
      <c r="AJ38"/>
      <c r="AK38"/>
      <c r="AL38"/>
      <c r="AM38" s="962" t="s">
        <v>522</v>
      </c>
      <c r="AN38" s="963"/>
      <c r="AO38" s="963"/>
      <c r="AP38" s="964"/>
      <c r="AQ38" s="966" t="s">
        <v>524</v>
      </c>
      <c r="AR38" s="967"/>
      <c r="AS38" s="967"/>
      <c r="AT38" s="967"/>
      <c r="AU38" s="967"/>
      <c r="AV38" s="967"/>
      <c r="AW38" s="967"/>
      <c r="AX38" s="967"/>
      <c r="AY38" s="967"/>
      <c r="AZ38" s="967"/>
      <c r="BA38" s="967"/>
      <c r="BB38" s="967"/>
      <c r="BC38" s="967"/>
      <c r="BD38" s="967"/>
      <c r="BE38" s="967"/>
      <c r="BF38" s="967"/>
      <c r="BG38" s="967"/>
      <c r="BH38" s="967"/>
      <c r="BI38" s="967"/>
      <c r="BJ38" s="967"/>
      <c r="BK38" s="967"/>
      <c r="BL38" s="968"/>
      <c r="BM38"/>
      <c r="BN38"/>
      <c r="BO38"/>
      <c r="BP38"/>
    </row>
    <row r="39" spans="2:68" ht="24" customHeight="1" thickBot="1">
      <c r="B39"/>
      <c r="C39" s="2"/>
      <c r="D39"/>
      <c r="F39" s="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955"/>
      <c r="AD39" s="955"/>
      <c r="AE39" s="955"/>
      <c r="AF39" s="955"/>
      <c r="AG39" s="955"/>
      <c r="AH39" s="955"/>
      <c r="AI39"/>
      <c r="AJ39"/>
      <c r="AK39"/>
      <c r="AL39"/>
      <c r="AM39" s="950"/>
      <c r="AN39" s="951"/>
      <c r="AO39" s="951"/>
      <c r="AP39" s="965"/>
      <c r="AQ39" s="969"/>
      <c r="AR39" s="970"/>
      <c r="AS39" s="970"/>
      <c r="AT39" s="970"/>
      <c r="AU39" s="970"/>
      <c r="AV39" s="970"/>
      <c r="AW39" s="970"/>
      <c r="AX39" s="970"/>
      <c r="AY39" s="970"/>
      <c r="AZ39" s="970"/>
      <c r="BA39" s="970"/>
      <c r="BB39" s="970"/>
      <c r="BC39" s="970"/>
      <c r="BD39" s="970"/>
      <c r="BE39" s="970"/>
      <c r="BF39" s="970"/>
      <c r="BG39" s="970"/>
      <c r="BH39" s="970"/>
      <c r="BI39" s="970"/>
      <c r="BJ39" s="970"/>
      <c r="BK39" s="970"/>
      <c r="BL39" s="971"/>
      <c r="BM39"/>
      <c r="BN39"/>
      <c r="BO39"/>
      <c r="BP39"/>
    </row>
    <row r="40" spans="2:68" ht="24" customHeight="1" thickTop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2:68" ht="24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2:68" ht="24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2:68" ht="24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2:68" ht="24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2:68" ht="24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2:68" ht="24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2:68" ht="24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2:68" ht="24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2:68" ht="24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2:68" ht="24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2:68" ht="24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2:68" ht="24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2:68" ht="24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2:68" ht="24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2:68" ht="24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2:68" ht="24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2:68" ht="24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2:68" ht="24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2:68" ht="24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2:68" ht="24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2:68" ht="24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2:68" ht="24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2:68" ht="24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2:68" ht="24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2:68" ht="24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2:68" ht="24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2:68" ht="24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2:68" ht="24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2:68" ht="24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2:68" ht="24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2:68" ht="24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2:68" ht="24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2:68" ht="24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</row>
    <row r="74" spans="2:68" ht="24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2:68" ht="24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spans="2:68" ht="24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2:68" ht="24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2:68" ht="24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2:68" ht="24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2:68" ht="24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2:68" ht="24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2:68" ht="24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2:68" ht="24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2:68" ht="24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2:68" ht="24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2:68" ht="24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2:68" ht="24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2:68" ht="24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2:68" ht="24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2:68" ht="24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2:68" ht="24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2:68" ht="24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2:68" ht="24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2:68" ht="24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2:68" ht="24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2:68" ht="24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2:68" ht="24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2:68" ht="24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2:68" ht="24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2:68" ht="24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2:68" ht="24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2:68" ht="24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2:68" ht="24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2:68" ht="24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2:68" ht="24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2:68" ht="24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2:68" ht="24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2:68" ht="24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2:68" ht="24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2:68" ht="24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2:68" ht="24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2:68" ht="24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2:68" ht="24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2:68" ht="24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2:68" ht="24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2:68" ht="24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2:68" ht="24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</row>
    <row r="118" spans="2:68" ht="24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</row>
    <row r="119" spans="2:68" ht="24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</row>
    <row r="120" spans="2:68" ht="24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</row>
    <row r="121" spans="2:68" ht="24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</row>
    <row r="122" spans="2:68" ht="24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</row>
    <row r="123" spans="2:68" ht="24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</row>
    <row r="124" spans="2:68" ht="24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</row>
    <row r="125" spans="2:68" ht="24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</row>
    <row r="126" spans="2:68" ht="24" customHeight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</row>
    <row r="127" spans="2:68" ht="24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</row>
    <row r="128" spans="2:68" ht="24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</row>
  </sheetData>
  <mergeCells count="88">
    <mergeCell ref="AQ35:BL36"/>
    <mergeCell ref="AM27:AP28"/>
    <mergeCell ref="AM29:AP30"/>
    <mergeCell ref="AM31:AP32"/>
    <mergeCell ref="AM34:BL34"/>
    <mergeCell ref="AC38:AH39"/>
    <mergeCell ref="K34:AF34"/>
    <mergeCell ref="AQ31:BL31"/>
    <mergeCell ref="BE32:BL32"/>
    <mergeCell ref="BB32:BD32"/>
    <mergeCell ref="AG34:AL34"/>
    <mergeCell ref="AM37:BL37"/>
    <mergeCell ref="AM38:AP39"/>
    <mergeCell ref="AQ38:BL39"/>
    <mergeCell ref="AM35:AP36"/>
    <mergeCell ref="K30:AF30"/>
    <mergeCell ref="AG26:AH32"/>
    <mergeCell ref="K32:AF32"/>
    <mergeCell ref="AQ23:BL23"/>
    <mergeCell ref="BA24:BC24"/>
    <mergeCell ref="AM23:AP24"/>
    <mergeCell ref="BD24:BL24"/>
    <mergeCell ref="AM26:BL26"/>
    <mergeCell ref="AQ27:BL30"/>
    <mergeCell ref="G34:J35"/>
    <mergeCell ref="K19:AF19"/>
    <mergeCell ref="K20:AF20"/>
    <mergeCell ref="K21:AF21"/>
    <mergeCell ref="K22:AF22"/>
    <mergeCell ref="K35:AF35"/>
    <mergeCell ref="G27:J28"/>
    <mergeCell ref="G29:J30"/>
    <mergeCell ref="G31:J32"/>
    <mergeCell ref="K29:AF29"/>
    <mergeCell ref="B6:V6"/>
    <mergeCell ref="X5:BE5"/>
    <mergeCell ref="G19:J20"/>
    <mergeCell ref="G21:J22"/>
    <mergeCell ref="G18:AF18"/>
    <mergeCell ref="AB15:AR16"/>
    <mergeCell ref="G15:W16"/>
    <mergeCell ref="AQ19:BL19"/>
    <mergeCell ref="AQ20:BL21"/>
    <mergeCell ref="AM21:AP22"/>
    <mergeCell ref="B31:F32"/>
    <mergeCell ref="G10:AR10"/>
    <mergeCell ref="B18:F18"/>
    <mergeCell ref="B19:F20"/>
    <mergeCell ref="B21:F22"/>
    <mergeCell ref="AQ22:BL22"/>
    <mergeCell ref="AG18:AH24"/>
    <mergeCell ref="AB13:AR14"/>
    <mergeCell ref="AM18:BL18"/>
    <mergeCell ref="AM19:AP20"/>
    <mergeCell ref="BH2:BL2"/>
    <mergeCell ref="AX2:BB2"/>
    <mergeCell ref="BC2:BG2"/>
    <mergeCell ref="BK5:BL6"/>
    <mergeCell ref="B34:F35"/>
    <mergeCell ref="K31:AF31"/>
    <mergeCell ref="G23:J24"/>
    <mergeCell ref="K23:AF23"/>
    <mergeCell ref="K24:AF24"/>
    <mergeCell ref="B23:F24"/>
    <mergeCell ref="K27:AF27"/>
    <mergeCell ref="K28:AF28"/>
    <mergeCell ref="B27:F28"/>
    <mergeCell ref="B29:F30"/>
    <mergeCell ref="X11:AA12"/>
    <mergeCell ref="BF5:BJ6"/>
    <mergeCell ref="AX1:BL1"/>
    <mergeCell ref="AB11:AR12"/>
    <mergeCell ref="AR6:BE6"/>
    <mergeCell ref="AL6:AQ6"/>
    <mergeCell ref="AB6:AK6"/>
    <mergeCell ref="AX3:BB3"/>
    <mergeCell ref="BC3:BG3"/>
    <mergeCell ref="BH3:BL3"/>
    <mergeCell ref="G11:W12"/>
    <mergeCell ref="B4:V5"/>
    <mergeCell ref="X13:AA14"/>
    <mergeCell ref="X15:AA16"/>
    <mergeCell ref="B13:F14"/>
    <mergeCell ref="G13:W14"/>
    <mergeCell ref="B10:F10"/>
    <mergeCell ref="B11:F12"/>
    <mergeCell ref="B15:F16"/>
    <mergeCell ref="X6:AA6"/>
  </mergeCells>
  <printOptions horizontalCentered="1" verticalCentered="1"/>
  <pageMargins left="0.6692913385826772" right="0.4724409448818898" top="0.3937007874015748" bottom="0.3937007874015748" header="0.5118110236220472" footer="0.5118110236220472"/>
  <pageSetup horizontalDpi="300" verticalDpi="300" orientation="portrait" paperSize="9" scale="79" r:id="rId2"/>
  <rowBreaks count="1" manualBreakCount="1">
    <brk id="68" min="1" max="6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2:L28"/>
  <sheetViews>
    <sheetView view="pageBreakPreview" zoomScale="60" zoomScaleNormal="75" workbookViewId="0" topLeftCell="A5">
      <selection activeCell="N9" sqref="N9"/>
    </sheetView>
  </sheetViews>
  <sheetFormatPr defaultColWidth="9.00390625" defaultRowHeight="13.5"/>
  <cols>
    <col min="1" max="1" width="9.00390625" style="2" customWidth="1"/>
    <col min="2" max="2" width="29.375" style="2" customWidth="1"/>
    <col min="3" max="3" width="7.875" style="2" customWidth="1"/>
    <col min="4" max="4" width="10.625" style="2" customWidth="1"/>
    <col min="5" max="5" width="15.50390625" style="2" customWidth="1"/>
    <col min="6" max="6" width="8.625" style="2" customWidth="1"/>
    <col min="7" max="7" width="25.375" style="2" customWidth="1"/>
    <col min="8" max="8" width="9.625" style="2" customWidth="1"/>
    <col min="9" max="16384" width="9.00390625" style="2" customWidth="1"/>
  </cols>
  <sheetData>
    <row r="1" ht="13.5" customHeight="1"/>
    <row r="2" spans="1:12" ht="60" customHeight="1" thickBot="1">
      <c r="A2" s="996" t="s">
        <v>21</v>
      </c>
      <c r="B2" s="996"/>
      <c r="C2" s="996"/>
      <c r="D2" s="996"/>
      <c r="E2" s="996"/>
      <c r="F2" s="996"/>
      <c r="G2" s="996"/>
      <c r="H2" s="996"/>
      <c r="I2" s="166"/>
      <c r="J2" s="166"/>
      <c r="K2" s="166"/>
      <c r="L2" s="166"/>
    </row>
    <row r="3" spans="1:8" ht="24.75" customHeight="1">
      <c r="A3" s="446" t="s">
        <v>430</v>
      </c>
      <c r="B3" s="447" t="s">
        <v>244</v>
      </c>
      <c r="C3" s="997" t="s">
        <v>274</v>
      </c>
      <c r="D3" s="998"/>
      <c r="E3" s="235" t="s">
        <v>239</v>
      </c>
      <c r="F3" s="235" t="s">
        <v>243</v>
      </c>
      <c r="G3" s="236" t="s">
        <v>242</v>
      </c>
      <c r="H3" s="237" t="s">
        <v>236</v>
      </c>
    </row>
    <row r="4" spans="1:8" ht="19.5" customHeight="1">
      <c r="A4" s="222"/>
      <c r="B4" s="226" t="s">
        <v>529</v>
      </c>
      <c r="C4" s="999" t="s">
        <v>27</v>
      </c>
      <c r="D4" s="1001"/>
      <c r="E4" s="1003"/>
      <c r="F4" s="1006"/>
      <c r="G4" s="1009"/>
      <c r="H4" s="978"/>
    </row>
    <row r="5" spans="1:10" ht="19.5" customHeight="1">
      <c r="A5" s="224"/>
      <c r="B5" s="227" t="s">
        <v>529</v>
      </c>
      <c r="C5" s="1000"/>
      <c r="D5" s="1002"/>
      <c r="E5" s="1004"/>
      <c r="F5" s="1007"/>
      <c r="G5" s="1010"/>
      <c r="H5" s="979"/>
      <c r="J5" s="324"/>
    </row>
    <row r="6" spans="1:10" ht="19.5" customHeight="1">
      <c r="A6" s="225"/>
      <c r="B6" s="228" t="s">
        <v>529</v>
      </c>
      <c r="C6" s="981" t="s">
        <v>275</v>
      </c>
      <c r="D6" s="982"/>
      <c r="E6" s="1004"/>
      <c r="F6" s="1007"/>
      <c r="G6" s="1010"/>
      <c r="H6" s="979"/>
      <c r="J6" s="324"/>
    </row>
    <row r="7" spans="1:8" ht="30" customHeight="1" thickBot="1">
      <c r="A7" s="983" t="s">
        <v>530</v>
      </c>
      <c r="B7" s="984"/>
      <c r="C7" s="994" t="s">
        <v>276</v>
      </c>
      <c r="D7" s="995"/>
      <c r="E7" s="1005"/>
      <c r="F7" s="1008"/>
      <c r="G7" s="1011"/>
      <c r="H7" s="980"/>
    </row>
    <row r="8" spans="1:8" ht="14.25" thickBot="1">
      <c r="A8" s="154"/>
      <c r="B8" s="154"/>
      <c r="C8" s="154"/>
      <c r="D8" s="154"/>
      <c r="E8" s="154"/>
      <c r="F8" s="154"/>
      <c r="G8" s="154"/>
      <c r="H8" s="152"/>
    </row>
    <row r="9" spans="1:8" s="168" customFormat="1" ht="24.75" customHeight="1">
      <c r="A9" s="230"/>
      <c r="B9" s="231" t="s">
        <v>224</v>
      </c>
      <c r="C9" s="232" t="s">
        <v>237</v>
      </c>
      <c r="D9" s="233" t="s">
        <v>215</v>
      </c>
      <c r="E9" s="232" t="s">
        <v>239</v>
      </c>
      <c r="F9" s="232" t="s">
        <v>238</v>
      </c>
      <c r="G9" s="233" t="s">
        <v>149</v>
      </c>
      <c r="H9" s="234" t="s">
        <v>236</v>
      </c>
    </row>
    <row r="10" spans="1:8" s="24" customFormat="1" ht="60" customHeight="1">
      <c r="A10" s="991">
        <v>1</v>
      </c>
      <c r="B10" s="973" t="s">
        <v>340</v>
      </c>
      <c r="C10" s="178" t="s">
        <v>113</v>
      </c>
      <c r="D10" s="171">
        <v>2000</v>
      </c>
      <c r="E10" s="251"/>
      <c r="F10" s="170"/>
      <c r="G10" s="162"/>
      <c r="H10" s="173"/>
    </row>
    <row r="11" spans="1:8" s="24" customFormat="1" ht="60" customHeight="1">
      <c r="A11" s="992"/>
      <c r="B11" s="974"/>
      <c r="C11" s="165" t="s">
        <v>241</v>
      </c>
      <c r="D11" s="172">
        <v>1000</v>
      </c>
      <c r="E11" s="252"/>
      <c r="F11" s="161"/>
      <c r="G11" s="163"/>
      <c r="H11" s="174"/>
    </row>
    <row r="12" spans="1:11" s="24" customFormat="1" ht="60" customHeight="1">
      <c r="A12" s="992"/>
      <c r="B12" s="974"/>
      <c r="C12" s="165" t="s">
        <v>240</v>
      </c>
      <c r="D12" s="172">
        <v>1000</v>
      </c>
      <c r="E12" s="252"/>
      <c r="F12" s="161"/>
      <c r="G12" s="163"/>
      <c r="H12" s="174"/>
      <c r="J12" s="972"/>
      <c r="K12" s="972"/>
    </row>
    <row r="13" spans="1:8" s="24" customFormat="1" ht="34.5" customHeight="1" thickBot="1">
      <c r="A13" s="993"/>
      <c r="B13" s="975"/>
      <c r="C13" s="169" t="s">
        <v>214</v>
      </c>
      <c r="D13" s="976">
        <f>SUM(D10:D12)</f>
        <v>4000</v>
      </c>
      <c r="E13" s="977"/>
      <c r="F13" s="175"/>
      <c r="G13" s="176"/>
      <c r="H13" s="177"/>
    </row>
    <row r="14" spans="1:8" s="24" customFormat="1" ht="19.5" customHeight="1" thickBot="1">
      <c r="A14"/>
      <c r="B14"/>
      <c r="C14"/>
      <c r="D14"/>
      <c r="E14"/>
      <c r="F14"/>
      <c r="G14"/>
      <c r="H14"/>
    </row>
    <row r="15" spans="1:8" s="24" customFormat="1" ht="24.75" customHeight="1">
      <c r="A15" s="230"/>
      <c r="B15" s="231" t="s">
        <v>224</v>
      </c>
      <c r="C15" s="232" t="s">
        <v>237</v>
      </c>
      <c r="D15" s="233" t="s">
        <v>215</v>
      </c>
      <c r="E15" s="232" t="s">
        <v>239</v>
      </c>
      <c r="F15" s="232" t="s">
        <v>238</v>
      </c>
      <c r="G15" s="233" t="s">
        <v>149</v>
      </c>
      <c r="H15" s="234" t="s">
        <v>236</v>
      </c>
    </row>
    <row r="16" spans="1:8" s="24" customFormat="1" ht="60" customHeight="1">
      <c r="A16" s="991">
        <v>2</v>
      </c>
      <c r="B16" s="973" t="s">
        <v>340</v>
      </c>
      <c r="C16" s="178" t="s">
        <v>113</v>
      </c>
      <c r="D16" s="171">
        <v>2000</v>
      </c>
      <c r="E16" s="251"/>
      <c r="F16" s="170"/>
      <c r="G16" s="162"/>
      <c r="H16" s="173"/>
    </row>
    <row r="17" spans="1:8" s="24" customFormat="1" ht="60" customHeight="1">
      <c r="A17" s="992"/>
      <c r="B17" s="974"/>
      <c r="C17" s="165" t="s">
        <v>241</v>
      </c>
      <c r="D17" s="172">
        <v>1000</v>
      </c>
      <c r="E17" s="252"/>
      <c r="F17" s="161"/>
      <c r="G17" s="163"/>
      <c r="H17" s="174"/>
    </row>
    <row r="18" spans="1:8" s="24" customFormat="1" ht="60" customHeight="1">
      <c r="A18" s="992"/>
      <c r="B18" s="974"/>
      <c r="C18" s="165" t="s">
        <v>240</v>
      </c>
      <c r="D18" s="172">
        <v>1000</v>
      </c>
      <c r="E18" s="252"/>
      <c r="F18" s="161"/>
      <c r="G18" s="163"/>
      <c r="H18" s="174"/>
    </row>
    <row r="19" spans="1:8" s="24" customFormat="1" ht="34.5" customHeight="1" thickBot="1">
      <c r="A19" s="993"/>
      <c r="B19" s="975"/>
      <c r="C19" s="169" t="s">
        <v>214</v>
      </c>
      <c r="D19" s="976">
        <f>SUM(D16:D18)</f>
        <v>4000</v>
      </c>
      <c r="E19" s="977"/>
      <c r="F19" s="175"/>
      <c r="G19" s="176"/>
      <c r="H19" s="177"/>
    </row>
    <row r="20" spans="1:8" s="24" customFormat="1" ht="19.5" customHeight="1" thickBot="1">
      <c r="A20"/>
      <c r="B20"/>
      <c r="C20"/>
      <c r="D20"/>
      <c r="E20"/>
      <c r="F20"/>
      <c r="G20"/>
      <c r="H20"/>
    </row>
    <row r="21" spans="1:8" s="24" customFormat="1" ht="24.75" customHeight="1">
      <c r="A21" s="230"/>
      <c r="B21" s="231" t="s">
        <v>224</v>
      </c>
      <c r="C21" s="232" t="s">
        <v>237</v>
      </c>
      <c r="D21" s="233" t="s">
        <v>215</v>
      </c>
      <c r="E21" s="232" t="s">
        <v>239</v>
      </c>
      <c r="F21" s="232" t="s">
        <v>238</v>
      </c>
      <c r="G21" s="233" t="s">
        <v>149</v>
      </c>
      <c r="H21" s="234" t="s">
        <v>236</v>
      </c>
    </row>
    <row r="22" spans="1:8" s="24" customFormat="1" ht="60" customHeight="1">
      <c r="A22" s="991">
        <v>3</v>
      </c>
      <c r="B22" s="973" t="s">
        <v>340</v>
      </c>
      <c r="C22" s="178" t="s">
        <v>113</v>
      </c>
      <c r="D22" s="171">
        <v>2000</v>
      </c>
      <c r="E22" s="170"/>
      <c r="F22" s="170"/>
      <c r="G22" s="162"/>
      <c r="H22" s="173"/>
    </row>
    <row r="23" spans="1:8" s="24" customFormat="1" ht="60" customHeight="1">
      <c r="A23" s="992"/>
      <c r="B23" s="974"/>
      <c r="C23" s="165" t="s">
        <v>241</v>
      </c>
      <c r="D23" s="172">
        <v>1000</v>
      </c>
      <c r="E23" s="157"/>
      <c r="F23" s="161"/>
      <c r="G23" s="163"/>
      <c r="H23" s="174"/>
    </row>
    <row r="24" spans="1:8" s="24" customFormat="1" ht="60" customHeight="1">
      <c r="A24" s="992"/>
      <c r="B24" s="974"/>
      <c r="C24" s="165" t="s">
        <v>240</v>
      </c>
      <c r="D24" s="172">
        <v>1000</v>
      </c>
      <c r="E24" s="161"/>
      <c r="F24" s="161"/>
      <c r="G24" s="163"/>
      <c r="H24" s="174"/>
    </row>
    <row r="25" spans="1:8" s="24" customFormat="1" ht="34.5" customHeight="1" thickBot="1">
      <c r="A25" s="993"/>
      <c r="B25" s="975"/>
      <c r="C25" s="169" t="s">
        <v>214</v>
      </c>
      <c r="D25" s="976">
        <f>SUM(D22:D24)</f>
        <v>4000</v>
      </c>
      <c r="E25" s="977"/>
      <c r="F25" s="175"/>
      <c r="G25" s="176"/>
      <c r="H25" s="177"/>
    </row>
    <row r="26" spans="1:8" s="24" customFormat="1" ht="19.5" customHeight="1">
      <c r="A26"/>
      <c r="B26"/>
      <c r="C26"/>
      <c r="D26"/>
      <c r="E26"/>
      <c r="F26"/>
      <c r="G26"/>
      <c r="H26"/>
    </row>
    <row r="27" spans="1:8" s="24" customFormat="1" ht="18" customHeight="1" thickBot="1">
      <c r="A27"/>
      <c r="B27"/>
      <c r="C27"/>
      <c r="D27"/>
      <c r="E27"/>
      <c r="F27"/>
      <c r="G27"/>
      <c r="H27"/>
    </row>
    <row r="28" spans="1:8" s="24" customFormat="1" ht="72" customHeight="1" thickBot="1" thickTop="1">
      <c r="A28" s="985" t="s">
        <v>23</v>
      </c>
      <c r="B28" s="986"/>
      <c r="C28" s="986"/>
      <c r="D28" s="986"/>
      <c r="E28" s="987"/>
      <c r="F28" s="988"/>
      <c r="G28" s="989"/>
      <c r="H28" s="990"/>
    </row>
    <row r="29" ht="14.25" thickTop="1"/>
  </sheetData>
  <mergeCells count="23">
    <mergeCell ref="A2:H2"/>
    <mergeCell ref="C3:D3"/>
    <mergeCell ref="C4:C5"/>
    <mergeCell ref="D4:D5"/>
    <mergeCell ref="E4:E7"/>
    <mergeCell ref="F4:F7"/>
    <mergeCell ref="G4:G7"/>
    <mergeCell ref="H4:H7"/>
    <mergeCell ref="C6:D6"/>
    <mergeCell ref="A7:B7"/>
    <mergeCell ref="A28:E28"/>
    <mergeCell ref="F28:H28"/>
    <mergeCell ref="A16:A19"/>
    <mergeCell ref="A22:A25"/>
    <mergeCell ref="C7:D7"/>
    <mergeCell ref="A10:A13"/>
    <mergeCell ref="D13:E13"/>
    <mergeCell ref="J12:K12"/>
    <mergeCell ref="B10:B13"/>
    <mergeCell ref="B16:B19"/>
    <mergeCell ref="B22:B25"/>
    <mergeCell ref="D19:E19"/>
    <mergeCell ref="D25:E25"/>
  </mergeCells>
  <printOptions/>
  <pageMargins left="0.75" right="0.75" top="1" bottom="1" header="0.512" footer="0.512"/>
  <pageSetup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2:M31"/>
  <sheetViews>
    <sheetView view="pageBreakPreview" zoomScale="60" zoomScaleNormal="50" workbookViewId="0" topLeftCell="A1">
      <selection activeCell="A2" sqref="A2"/>
    </sheetView>
  </sheetViews>
  <sheetFormatPr defaultColWidth="9.00390625" defaultRowHeight="13.5"/>
  <cols>
    <col min="1" max="1" width="100.625" style="2" customWidth="1"/>
    <col min="2" max="2" width="10.875" style="2" customWidth="1"/>
    <col min="3" max="3" width="4.125" style="2" customWidth="1"/>
    <col min="4" max="4" width="30.625" style="2" customWidth="1"/>
    <col min="5" max="9" width="10.625" style="2" customWidth="1"/>
    <col min="10" max="16384" width="9.00390625" style="2" customWidth="1"/>
  </cols>
  <sheetData>
    <row r="2" spans="1:13" ht="71.25" customHeight="1">
      <c r="A2" s="632" t="s">
        <v>342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9" ht="14.25" thickBot="1">
      <c r="A3" s="154"/>
      <c r="B3" s="154"/>
      <c r="C3" s="154"/>
      <c r="D3" s="154"/>
      <c r="E3" s="154"/>
      <c r="F3" s="154"/>
      <c r="G3" s="154"/>
      <c r="H3" s="154"/>
      <c r="I3" s="152"/>
    </row>
    <row r="4" spans="1:9" s="168" customFormat="1" ht="24.75" customHeight="1" thickBot="1">
      <c r="A4" s="274" t="s">
        <v>343</v>
      </c>
      <c r="B4"/>
      <c r="C4"/>
      <c r="D4"/>
      <c r="E4"/>
      <c r="F4"/>
      <c r="G4"/>
      <c r="H4"/>
      <c r="I4"/>
    </row>
    <row r="5" spans="1:9" s="24" customFormat="1" ht="308.25" customHeight="1">
      <c r="A5" s="1012"/>
      <c r="B5"/>
      <c r="C5"/>
      <c r="D5"/>
      <c r="E5"/>
      <c r="F5"/>
      <c r="G5"/>
      <c r="H5"/>
      <c r="I5"/>
    </row>
    <row r="6" spans="1:9" s="24" customFormat="1" ht="308.25" customHeight="1" thickBot="1">
      <c r="A6" s="1013"/>
      <c r="B6"/>
      <c r="C6"/>
      <c r="D6"/>
      <c r="E6"/>
      <c r="F6"/>
      <c r="G6"/>
      <c r="H6"/>
      <c r="I6"/>
    </row>
    <row r="7" spans="1:9" s="24" customFormat="1" ht="19.5" customHeight="1">
      <c r="A7"/>
      <c r="B7"/>
      <c r="C7"/>
      <c r="D7"/>
      <c r="E7"/>
      <c r="F7"/>
      <c r="G7"/>
      <c r="H7"/>
      <c r="I7"/>
    </row>
    <row r="8" spans="1:9" s="24" customFormat="1" ht="19.5" customHeight="1">
      <c r="A8"/>
      <c r="B8"/>
      <c r="C8"/>
      <c r="D8"/>
      <c r="E8"/>
      <c r="F8"/>
      <c r="G8"/>
      <c r="H8"/>
      <c r="I8"/>
    </row>
    <row r="9" spans="1:9" s="24" customFormat="1" ht="19.5" customHeight="1">
      <c r="A9"/>
      <c r="B9"/>
      <c r="C9"/>
      <c r="D9"/>
      <c r="E9"/>
      <c r="F9"/>
      <c r="G9"/>
      <c r="H9"/>
      <c r="I9"/>
    </row>
    <row r="10" spans="1:9" s="24" customFormat="1" ht="19.5" customHeight="1">
      <c r="A10"/>
      <c r="B10"/>
      <c r="C10"/>
      <c r="D10"/>
      <c r="E10"/>
      <c r="F10"/>
      <c r="G10"/>
      <c r="H10"/>
      <c r="I10"/>
    </row>
    <row r="11" spans="1:9" s="24" customFormat="1" ht="30" customHeight="1">
      <c r="A11"/>
      <c r="B11"/>
      <c r="C11"/>
      <c r="D11"/>
      <c r="E11"/>
      <c r="F11"/>
      <c r="G11"/>
      <c r="H11"/>
      <c r="I11"/>
    </row>
    <row r="12" spans="1:9" s="24" customFormat="1" ht="19.5" customHeight="1">
      <c r="A12"/>
      <c r="B12"/>
      <c r="C12"/>
      <c r="D12"/>
      <c r="E12"/>
      <c r="F12"/>
      <c r="G12"/>
      <c r="H12"/>
      <c r="I12"/>
    </row>
    <row r="13" spans="1:9" s="24" customFormat="1" ht="19.5" customHeight="1">
      <c r="A13"/>
      <c r="B13"/>
      <c r="C13"/>
      <c r="D13"/>
      <c r="E13"/>
      <c r="F13"/>
      <c r="G13"/>
      <c r="H13"/>
      <c r="I13"/>
    </row>
    <row r="14" spans="1:9" s="24" customFormat="1" ht="19.5" customHeight="1">
      <c r="A14"/>
      <c r="B14"/>
      <c r="C14"/>
      <c r="D14"/>
      <c r="E14"/>
      <c r="F14"/>
      <c r="G14"/>
      <c r="H14"/>
      <c r="I14"/>
    </row>
    <row r="15" spans="1:9" s="24" customFormat="1" ht="19.5" customHeight="1">
      <c r="A15"/>
      <c r="B15"/>
      <c r="C15"/>
      <c r="D15"/>
      <c r="E15"/>
      <c r="F15"/>
      <c r="G15"/>
      <c r="H15"/>
      <c r="I15"/>
    </row>
    <row r="16" spans="1:9" s="24" customFormat="1" ht="19.5" customHeight="1">
      <c r="A16"/>
      <c r="B16"/>
      <c r="C16"/>
      <c r="D16"/>
      <c r="E16"/>
      <c r="F16"/>
      <c r="G16"/>
      <c r="H16"/>
      <c r="I16"/>
    </row>
    <row r="17" spans="1:9" s="24" customFormat="1" ht="19.5" customHeight="1">
      <c r="A17"/>
      <c r="B17"/>
      <c r="C17"/>
      <c r="D17"/>
      <c r="E17"/>
      <c r="F17"/>
      <c r="G17"/>
      <c r="H17"/>
      <c r="I17"/>
    </row>
    <row r="18" spans="1:9" s="24" customFormat="1" ht="19.5" customHeight="1">
      <c r="A18"/>
      <c r="B18"/>
      <c r="C18"/>
      <c r="D18"/>
      <c r="E18"/>
      <c r="F18"/>
      <c r="G18"/>
      <c r="H18"/>
      <c r="I18"/>
    </row>
    <row r="19" spans="1:9" s="24" customFormat="1" ht="19.5" customHeight="1">
      <c r="A19"/>
      <c r="B19"/>
      <c r="C19"/>
      <c r="D19"/>
      <c r="E19"/>
      <c r="F19"/>
      <c r="G19"/>
      <c r="H19"/>
      <c r="I19"/>
    </row>
    <row r="20" spans="1:9" s="24" customFormat="1" ht="19.5" customHeight="1">
      <c r="A20"/>
      <c r="B20"/>
      <c r="C20"/>
      <c r="D20"/>
      <c r="E20"/>
      <c r="F20"/>
      <c r="G20"/>
      <c r="H20"/>
      <c r="I20"/>
    </row>
    <row r="21" spans="1:9" s="24" customFormat="1" ht="19.5" customHeight="1">
      <c r="A21"/>
      <c r="B21"/>
      <c r="C21"/>
      <c r="D21"/>
      <c r="E21"/>
      <c r="F21"/>
      <c r="G21"/>
      <c r="H21"/>
      <c r="I21"/>
    </row>
    <row r="22" spans="1:9" s="24" customFormat="1" ht="19.5" customHeight="1">
      <c r="A22"/>
      <c r="B22"/>
      <c r="C22"/>
      <c r="D22"/>
      <c r="E22"/>
      <c r="F22"/>
      <c r="G22"/>
      <c r="H22"/>
      <c r="I22"/>
    </row>
    <row r="23" spans="1:9" s="24" customFormat="1" ht="19.5" customHeight="1">
      <c r="A23"/>
      <c r="B23"/>
      <c r="C23"/>
      <c r="D23"/>
      <c r="E23"/>
      <c r="F23"/>
      <c r="G23"/>
      <c r="H23"/>
      <c r="I23"/>
    </row>
    <row r="24" spans="1:9" s="24" customFormat="1" ht="19.5" customHeight="1">
      <c r="A24"/>
      <c r="B24"/>
      <c r="C24"/>
      <c r="D24"/>
      <c r="E24"/>
      <c r="F24"/>
      <c r="G24"/>
      <c r="H24"/>
      <c r="I24"/>
    </row>
    <row r="25" spans="1:9" s="24" customFormat="1" ht="30" customHeight="1">
      <c r="A25"/>
      <c r="B25"/>
      <c r="C25"/>
      <c r="D25"/>
      <c r="E25"/>
      <c r="F25"/>
      <c r="G25"/>
      <c r="H25"/>
      <c r="I25"/>
    </row>
    <row r="26" spans="1:9" s="24" customFormat="1" ht="34.5" customHeight="1">
      <c r="A26"/>
      <c r="B26"/>
      <c r="C26"/>
      <c r="D26"/>
      <c r="E26"/>
      <c r="F26"/>
      <c r="G26"/>
      <c r="H26"/>
      <c r="I26"/>
    </row>
    <row r="27" spans="1:9" ht="50.25" customHeight="1">
      <c r="A27"/>
      <c r="B27"/>
      <c r="C27"/>
      <c r="D27"/>
      <c r="E27"/>
      <c r="F27"/>
      <c r="G27"/>
      <c r="H27"/>
      <c r="I27"/>
    </row>
    <row r="28" spans="1:9" ht="13.5">
      <c r="A28"/>
      <c r="B28"/>
      <c r="C28"/>
      <c r="D28"/>
      <c r="E28"/>
      <c r="F28"/>
      <c r="G28"/>
      <c r="H28"/>
      <c r="I28"/>
    </row>
    <row r="29" spans="1:9" ht="13.5">
      <c r="A29"/>
      <c r="B29"/>
      <c r="C29"/>
      <c r="D29"/>
      <c r="E29"/>
      <c r="F29"/>
      <c r="G29"/>
      <c r="H29"/>
      <c r="I29"/>
    </row>
    <row r="30" spans="1:9" ht="24.75" customHeight="1">
      <c r="A30"/>
      <c r="B30"/>
      <c r="C30"/>
      <c r="D30"/>
      <c r="E30"/>
      <c r="F30"/>
      <c r="G30"/>
      <c r="H30"/>
      <c r="I30"/>
    </row>
    <row r="31" spans="1:9" ht="43.5" customHeight="1">
      <c r="A31"/>
      <c r="B31"/>
      <c r="C31"/>
      <c r="D31"/>
      <c r="E31"/>
      <c r="F31"/>
      <c r="G31"/>
      <c r="H31"/>
      <c r="I31"/>
    </row>
  </sheetData>
  <mergeCells count="1">
    <mergeCell ref="A5:A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2:N45"/>
  <sheetViews>
    <sheetView view="pageBreakPreview" zoomScale="60" zoomScaleNormal="75" workbookViewId="0" topLeftCell="A10">
      <selection activeCell="D45" sqref="D45:E45"/>
    </sheetView>
  </sheetViews>
  <sheetFormatPr defaultColWidth="9.00390625" defaultRowHeight="13.5"/>
  <cols>
    <col min="1" max="1" width="9.75390625" style="2" customWidth="1"/>
    <col min="2" max="2" width="9.875" style="2" customWidth="1"/>
    <col min="3" max="3" width="4.125" style="2" customWidth="1"/>
    <col min="4" max="4" width="20.00390625" style="2" customWidth="1"/>
    <col min="5" max="11" width="9.875" style="2" customWidth="1"/>
    <col min="12" max="14" width="9.00390625" style="448" customWidth="1"/>
    <col min="15" max="16384" width="9.00390625" style="2" customWidth="1"/>
  </cols>
  <sheetData>
    <row r="2" spans="9:11" ht="19.5" customHeight="1">
      <c r="I2" s="1032" t="s">
        <v>231</v>
      </c>
      <c r="J2" s="1032"/>
      <c r="K2" s="1032"/>
    </row>
    <row r="3" spans="9:11" ht="19.5" customHeight="1">
      <c r="I3" s="153" t="s">
        <v>234</v>
      </c>
      <c r="J3" s="153" t="s">
        <v>233</v>
      </c>
      <c r="K3" s="153" t="s">
        <v>232</v>
      </c>
    </row>
    <row r="4" spans="1:11" ht="50.25" customHeight="1">
      <c r="A4" s="996" t="s">
        <v>22</v>
      </c>
      <c r="B4" s="996"/>
      <c r="C4" s="996"/>
      <c r="D4" s="996"/>
      <c r="E4" s="996"/>
      <c r="F4" s="996"/>
      <c r="G4" s="996"/>
      <c r="H4" s="1112"/>
      <c r="I4" s="167"/>
      <c r="J4" s="167"/>
      <c r="K4" s="167"/>
    </row>
    <row r="5" spans="2:14" s="24" customFormat="1" ht="10.5" customHeight="1">
      <c r="B5" s="158"/>
      <c r="C5" s="158"/>
      <c r="D5" s="158"/>
      <c r="E5" s="158"/>
      <c r="F5" s="158"/>
      <c r="G5" s="158"/>
      <c r="I5" s="156"/>
      <c r="J5" s="156"/>
      <c r="K5" s="156"/>
      <c r="L5" s="449"/>
      <c r="M5" s="449"/>
      <c r="N5" s="449"/>
    </row>
    <row r="6" spans="1:14" s="454" customFormat="1" ht="19.5" customHeight="1">
      <c r="A6" s="450"/>
      <c r="B6" s="1113" t="s">
        <v>431</v>
      </c>
      <c r="C6" s="1114"/>
      <c r="D6" s="1114"/>
      <c r="E6" s="451"/>
      <c r="F6" s="451"/>
      <c r="G6" s="452" t="s">
        <v>225</v>
      </c>
      <c r="H6" s="1114" t="s">
        <v>223</v>
      </c>
      <c r="I6" s="1114"/>
      <c r="J6" s="1114"/>
      <c r="K6" s="1115"/>
      <c r="L6" s="453"/>
      <c r="M6" s="453"/>
      <c r="N6" s="453"/>
    </row>
    <row r="7" spans="1:14" s="457" customFormat="1" ht="23.25" customHeight="1">
      <c r="A7" s="455"/>
      <c r="B7" s="1092" t="s">
        <v>432</v>
      </c>
      <c r="C7" s="1093"/>
      <c r="D7" s="1093"/>
      <c r="E7" s="1093"/>
      <c r="F7" s="1094"/>
      <c r="G7" s="1095"/>
      <c r="H7" s="1098"/>
      <c r="I7" s="1099"/>
      <c r="J7" s="1099"/>
      <c r="K7" s="1100"/>
      <c r="L7" s="456"/>
      <c r="M7" s="456"/>
      <c r="N7" s="456"/>
    </row>
    <row r="8" spans="1:14" s="457" customFormat="1" ht="23.25" customHeight="1">
      <c r="A8" s="455"/>
      <c r="B8" s="1107" t="s">
        <v>433</v>
      </c>
      <c r="C8" s="1108"/>
      <c r="D8" s="1108"/>
      <c r="E8" s="1108"/>
      <c r="F8" s="1109"/>
      <c r="G8" s="1096"/>
      <c r="H8" s="1101"/>
      <c r="I8" s="1102"/>
      <c r="J8" s="1102"/>
      <c r="K8" s="1103"/>
      <c r="L8" s="456"/>
      <c r="M8" s="456"/>
      <c r="N8" s="456"/>
    </row>
    <row r="9" spans="1:14" s="457" customFormat="1" ht="23.25" customHeight="1">
      <c r="A9" s="455"/>
      <c r="B9" s="1048" t="s">
        <v>434</v>
      </c>
      <c r="C9" s="1110"/>
      <c r="D9" s="1110"/>
      <c r="E9" s="1110"/>
      <c r="F9" s="1111"/>
      <c r="G9" s="1097"/>
      <c r="H9" s="1104"/>
      <c r="I9" s="1105"/>
      <c r="J9" s="1105"/>
      <c r="K9" s="1106"/>
      <c r="L9" s="456"/>
      <c r="M9" s="456"/>
      <c r="N9" s="456"/>
    </row>
    <row r="10" spans="1:14" s="454" customFormat="1" ht="23.25" customHeight="1">
      <c r="A10" s="450"/>
      <c r="B10" s="458" t="s">
        <v>435</v>
      </c>
      <c r="C10" s="1071" t="s">
        <v>213</v>
      </c>
      <c r="D10" s="1061"/>
      <c r="E10" s="1061"/>
      <c r="F10" s="460" t="s">
        <v>436</v>
      </c>
      <c r="G10" s="1061" t="s">
        <v>224</v>
      </c>
      <c r="H10" s="1061"/>
      <c r="I10" s="1061"/>
      <c r="J10" s="1061"/>
      <c r="K10" s="1063"/>
      <c r="L10" s="453"/>
      <c r="M10" s="453"/>
      <c r="N10" s="453"/>
    </row>
    <row r="11" spans="1:14" s="457" customFormat="1" ht="23.25" customHeight="1">
      <c r="A11" s="455"/>
      <c r="B11" s="1072" t="s">
        <v>531</v>
      </c>
      <c r="C11" s="1075" t="s">
        <v>532</v>
      </c>
      <c r="D11" s="1076"/>
      <c r="E11" s="1076"/>
      <c r="F11" s="461"/>
      <c r="G11" s="1081"/>
      <c r="H11" s="1082"/>
      <c r="I11" s="462" t="s">
        <v>437</v>
      </c>
      <c r="J11" s="1083"/>
      <c r="K11" s="1084"/>
      <c r="L11" s="456"/>
      <c r="M11" s="456"/>
      <c r="N11" s="456"/>
    </row>
    <row r="12" spans="1:14" s="457" customFormat="1" ht="23.25" customHeight="1">
      <c r="A12" s="455"/>
      <c r="B12" s="1073"/>
      <c r="C12" s="1077"/>
      <c r="D12" s="1078"/>
      <c r="E12" s="1078"/>
      <c r="F12" s="463"/>
      <c r="G12" s="1085"/>
      <c r="H12" s="1032"/>
      <c r="I12" s="464" t="s">
        <v>437</v>
      </c>
      <c r="J12" s="1086"/>
      <c r="K12" s="1087"/>
      <c r="L12" s="456"/>
      <c r="M12" s="456"/>
      <c r="N12" s="456"/>
    </row>
    <row r="13" spans="1:14" s="24" customFormat="1" ht="23.25" customHeight="1">
      <c r="A13" s="159"/>
      <c r="B13" s="1074"/>
      <c r="C13" s="1079"/>
      <c r="D13" s="1080"/>
      <c r="E13" s="1080"/>
      <c r="F13" s="466"/>
      <c r="G13" s="1088"/>
      <c r="H13" s="1089"/>
      <c r="I13" s="164" t="s">
        <v>437</v>
      </c>
      <c r="J13" s="1090"/>
      <c r="K13" s="1091"/>
      <c r="L13" s="449"/>
      <c r="M13" s="449"/>
      <c r="N13" s="449"/>
    </row>
    <row r="14" spans="1:11" ht="13.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2"/>
    </row>
    <row r="15" spans="1:14" s="454" customFormat="1" ht="24.75" customHeight="1" thickBot="1">
      <c r="A15" s="467"/>
      <c r="B15" s="458" t="s">
        <v>218</v>
      </c>
      <c r="C15" s="468" t="s">
        <v>438</v>
      </c>
      <c r="D15" s="1060" t="s">
        <v>217</v>
      </c>
      <c r="E15" s="1061"/>
      <c r="F15" s="1062"/>
      <c r="G15" s="468" t="s">
        <v>215</v>
      </c>
      <c r="H15" s="459" t="s">
        <v>219</v>
      </c>
      <c r="I15" s="1060" t="s">
        <v>216</v>
      </c>
      <c r="J15" s="1061"/>
      <c r="K15" s="1063"/>
      <c r="L15" s="453"/>
      <c r="M15" s="453"/>
      <c r="N15" s="453"/>
    </row>
    <row r="16" spans="1:14" s="457" customFormat="1" ht="23.25" customHeight="1" thickBot="1">
      <c r="A16" s="1064" t="s">
        <v>439</v>
      </c>
      <c r="B16" s="1057" t="s">
        <v>220</v>
      </c>
      <c r="C16" s="469">
        <v>1</v>
      </c>
      <c r="D16" s="1066" t="s">
        <v>440</v>
      </c>
      <c r="E16" s="1067"/>
      <c r="F16" s="1068"/>
      <c r="G16" s="470"/>
      <c r="H16" s="471"/>
      <c r="I16" s="471"/>
      <c r="J16" s="1069"/>
      <c r="K16" s="1070"/>
      <c r="L16" s="456"/>
      <c r="M16" s="456"/>
      <c r="N16" s="456"/>
    </row>
    <row r="17" spans="1:14" s="457" customFormat="1" ht="23.25" customHeight="1" thickBot="1">
      <c r="A17" s="1064"/>
      <c r="B17" s="1057"/>
      <c r="C17" s="464">
        <v>2</v>
      </c>
      <c r="D17" s="1049" t="s">
        <v>441</v>
      </c>
      <c r="E17" s="1050"/>
      <c r="F17" s="1051"/>
      <c r="G17" s="472"/>
      <c r="H17" s="473"/>
      <c r="I17" s="473"/>
      <c r="J17" s="1052"/>
      <c r="K17" s="1053"/>
      <c r="L17" s="456"/>
      <c r="M17" s="456"/>
      <c r="N17" s="456"/>
    </row>
    <row r="18" spans="1:14" s="457" customFormat="1" ht="23.25" customHeight="1" thickBot="1">
      <c r="A18" s="1064"/>
      <c r="B18" s="1057"/>
      <c r="C18" s="464">
        <v>3</v>
      </c>
      <c r="D18" s="1049" t="s">
        <v>442</v>
      </c>
      <c r="E18" s="1050"/>
      <c r="F18" s="1051"/>
      <c r="G18" s="472"/>
      <c r="H18" s="473"/>
      <c r="I18" s="473"/>
      <c r="J18" s="1052"/>
      <c r="K18" s="1053"/>
      <c r="L18" s="456"/>
      <c r="M18" s="456"/>
      <c r="N18" s="456"/>
    </row>
    <row r="19" spans="1:14" s="457" customFormat="1" ht="23.25" customHeight="1" thickBot="1">
      <c r="A19" s="1064"/>
      <c r="B19" s="1057"/>
      <c r="C19" s="464">
        <v>4</v>
      </c>
      <c r="D19" s="1049" t="s">
        <v>443</v>
      </c>
      <c r="E19" s="1050"/>
      <c r="F19" s="1051"/>
      <c r="G19" s="472"/>
      <c r="H19" s="473"/>
      <c r="I19" s="473"/>
      <c r="J19" s="1052"/>
      <c r="K19" s="1053"/>
      <c r="L19" s="456"/>
      <c r="M19" s="456"/>
      <c r="N19" s="456"/>
    </row>
    <row r="20" spans="1:14" s="457" customFormat="1" ht="23.25" customHeight="1" thickBot="1">
      <c r="A20" s="1064"/>
      <c r="B20" s="1057"/>
      <c r="C20" s="464">
        <v>5</v>
      </c>
      <c r="D20" s="1049" t="s">
        <v>444</v>
      </c>
      <c r="E20" s="1050"/>
      <c r="F20" s="1051"/>
      <c r="G20" s="472"/>
      <c r="H20" s="473"/>
      <c r="I20" s="473"/>
      <c r="J20" s="1052"/>
      <c r="K20" s="1053"/>
      <c r="L20" s="456"/>
      <c r="M20" s="456"/>
      <c r="N20" s="456"/>
    </row>
    <row r="21" spans="1:14" s="457" customFormat="1" ht="23.25" customHeight="1" thickBot="1">
      <c r="A21" s="1064"/>
      <c r="B21" s="1057"/>
      <c r="C21" s="464">
        <v>6</v>
      </c>
      <c r="D21" s="1049" t="s">
        <v>445</v>
      </c>
      <c r="E21" s="1050"/>
      <c r="F21" s="1051"/>
      <c r="G21" s="472"/>
      <c r="H21" s="473"/>
      <c r="I21" s="473"/>
      <c r="J21" s="1052"/>
      <c r="K21" s="1053"/>
      <c r="L21" s="456"/>
      <c r="M21" s="456"/>
      <c r="N21" s="456"/>
    </row>
    <row r="22" spans="1:14" s="457" customFormat="1" ht="23.25" customHeight="1" thickBot="1">
      <c r="A22" s="1064"/>
      <c r="B22" s="1057"/>
      <c r="C22" s="464">
        <v>7</v>
      </c>
      <c r="D22" s="1049" t="s">
        <v>446</v>
      </c>
      <c r="E22" s="1050"/>
      <c r="F22" s="1051"/>
      <c r="G22" s="472"/>
      <c r="H22" s="473"/>
      <c r="I22" s="473"/>
      <c r="J22" s="1052"/>
      <c r="K22" s="1053"/>
      <c r="L22" s="456"/>
      <c r="M22" s="456"/>
      <c r="N22" s="456"/>
    </row>
    <row r="23" spans="1:14" s="457" customFormat="1" ht="23.25" customHeight="1" thickBot="1">
      <c r="A23" s="1064"/>
      <c r="B23" s="1057"/>
      <c r="C23" s="464">
        <v>8</v>
      </c>
      <c r="D23" s="1049" t="s">
        <v>447</v>
      </c>
      <c r="E23" s="1050"/>
      <c r="F23" s="1051"/>
      <c r="G23" s="472"/>
      <c r="H23" s="473"/>
      <c r="I23" s="473"/>
      <c r="J23" s="1052"/>
      <c r="K23" s="1053"/>
      <c r="L23" s="456"/>
      <c r="M23" s="456"/>
      <c r="N23" s="456"/>
    </row>
    <row r="24" spans="1:14" s="457" customFormat="1" ht="23.25" customHeight="1" thickBot="1">
      <c r="A24" s="1064"/>
      <c r="B24" s="1058"/>
      <c r="C24" s="1059" t="s">
        <v>214</v>
      </c>
      <c r="D24" s="1059"/>
      <c r="E24" s="1059"/>
      <c r="F24" s="1059"/>
      <c r="G24" s="1059"/>
      <c r="H24" s="1059"/>
      <c r="I24" s="475" t="s">
        <v>108</v>
      </c>
      <c r="J24" s="1052"/>
      <c r="K24" s="1053"/>
      <c r="L24" s="456"/>
      <c r="M24" s="456"/>
      <c r="N24" s="456"/>
    </row>
    <row r="25" spans="1:14" s="457" customFormat="1" ht="23.25" customHeight="1" thickBot="1">
      <c r="A25" s="1064"/>
      <c r="B25" s="1047" t="s">
        <v>221</v>
      </c>
      <c r="C25" s="464">
        <v>9</v>
      </c>
      <c r="D25" s="1049" t="s">
        <v>448</v>
      </c>
      <c r="E25" s="1050"/>
      <c r="F25" s="1051"/>
      <c r="G25" s="472"/>
      <c r="H25" s="473"/>
      <c r="I25" s="473"/>
      <c r="J25" s="1052"/>
      <c r="K25" s="1053"/>
      <c r="L25" s="456"/>
      <c r="M25" s="456"/>
      <c r="N25" s="456"/>
    </row>
    <row r="26" spans="1:14" s="457" customFormat="1" ht="23.25" customHeight="1" thickBot="1">
      <c r="A26" s="1064"/>
      <c r="B26" s="1057"/>
      <c r="C26" s="464">
        <v>10</v>
      </c>
      <c r="D26" s="1049" t="s">
        <v>449</v>
      </c>
      <c r="E26" s="1050"/>
      <c r="F26" s="1051"/>
      <c r="G26" s="472"/>
      <c r="H26" s="473"/>
      <c r="I26" s="473"/>
      <c r="J26" s="474"/>
      <c r="K26" s="465"/>
      <c r="L26" s="456"/>
      <c r="M26" s="456"/>
      <c r="N26" s="456"/>
    </row>
    <row r="27" spans="1:14" s="457" customFormat="1" ht="23.25" customHeight="1" thickBot="1">
      <c r="A27" s="1064"/>
      <c r="B27" s="1057"/>
      <c r="C27" s="464">
        <v>11</v>
      </c>
      <c r="D27" s="1049" t="s">
        <v>450</v>
      </c>
      <c r="E27" s="1050"/>
      <c r="F27" s="1051"/>
      <c r="G27" s="472"/>
      <c r="H27" s="473"/>
      <c r="I27" s="473"/>
      <c r="J27" s="1052"/>
      <c r="K27" s="1053"/>
      <c r="L27" s="456"/>
      <c r="M27" s="456"/>
      <c r="N27" s="456"/>
    </row>
    <row r="28" spans="1:14" s="457" customFormat="1" ht="23.25" customHeight="1" thickBot="1">
      <c r="A28" s="1064"/>
      <c r="B28" s="1058"/>
      <c r="C28" s="1059" t="s">
        <v>214</v>
      </c>
      <c r="D28" s="1059"/>
      <c r="E28" s="1059"/>
      <c r="F28" s="1059"/>
      <c r="G28" s="1059"/>
      <c r="H28" s="1059"/>
      <c r="I28" s="475" t="s">
        <v>109</v>
      </c>
      <c r="J28" s="1052"/>
      <c r="K28" s="1053"/>
      <c r="L28" s="456"/>
      <c r="M28" s="456"/>
      <c r="N28" s="456"/>
    </row>
    <row r="29" spans="1:14" s="457" customFormat="1" ht="23.25" customHeight="1" thickBot="1">
      <c r="A29" s="1064"/>
      <c r="B29" s="1047" t="s">
        <v>222</v>
      </c>
      <c r="C29" s="464">
        <v>12</v>
      </c>
      <c r="D29" s="1049"/>
      <c r="E29" s="1050"/>
      <c r="F29" s="1051"/>
      <c r="G29" s="472"/>
      <c r="H29" s="473"/>
      <c r="I29" s="473"/>
      <c r="J29" s="1052"/>
      <c r="K29" s="1053"/>
      <c r="L29" s="456"/>
      <c r="M29" s="456"/>
      <c r="N29" s="456"/>
    </row>
    <row r="30" spans="1:14" s="457" customFormat="1" ht="23.25" customHeight="1" thickBot="1">
      <c r="A30" s="1064"/>
      <c r="B30" s="1048"/>
      <c r="C30" s="1054" t="s">
        <v>214</v>
      </c>
      <c r="D30" s="1054"/>
      <c r="E30" s="1054"/>
      <c r="F30" s="1054"/>
      <c r="G30" s="1054"/>
      <c r="H30" s="1054"/>
      <c r="I30" s="476" t="s">
        <v>110</v>
      </c>
      <c r="J30" s="1055"/>
      <c r="K30" s="1056"/>
      <c r="L30" s="456"/>
      <c r="M30" s="456"/>
      <c r="N30" s="456"/>
    </row>
    <row r="31" spans="1:14" s="24" customFormat="1" ht="30" customHeight="1" thickBot="1" thickTop="1">
      <c r="A31" s="1065"/>
      <c r="B31" s="1039" t="s">
        <v>24</v>
      </c>
      <c r="C31" s="1040"/>
      <c r="D31" s="1040"/>
      <c r="E31" s="1040"/>
      <c r="F31" s="1040"/>
      <c r="G31" s="1040"/>
      <c r="H31" s="1041"/>
      <c r="I31" s="223" t="s">
        <v>451</v>
      </c>
      <c r="J31" s="1042"/>
      <c r="K31" s="1043"/>
      <c r="L31" s="449"/>
      <c r="M31" s="449"/>
      <c r="N31" s="449"/>
    </row>
    <row r="32" spans="1:14" s="24" customFormat="1" ht="6.75" customHeight="1" thickTop="1">
      <c r="A32"/>
      <c r="B32"/>
      <c r="C32"/>
      <c r="D32"/>
      <c r="E32"/>
      <c r="F32"/>
      <c r="G32"/>
      <c r="H32"/>
      <c r="I32" s="156"/>
      <c r="J32" s="156"/>
      <c r="K32" s="156"/>
      <c r="L32" s="449"/>
      <c r="M32" s="449"/>
      <c r="N32" s="449"/>
    </row>
    <row r="33" spans="1:11" ht="30.75" customHeight="1">
      <c r="A33" s="1044" t="s">
        <v>452</v>
      </c>
      <c r="B33" s="1045"/>
      <c r="C33" s="1045"/>
      <c r="D33" s="1045"/>
      <c r="E33" s="1045"/>
      <c r="F33" s="1045"/>
      <c r="G33" s="1045"/>
      <c r="H33" s="1045"/>
      <c r="I33" s="1045"/>
      <c r="J33" s="1045"/>
      <c r="K33" s="1045"/>
    </row>
    <row r="34" spans="1:11" ht="32.25" customHeight="1">
      <c r="A34" s="435">
        <v>1</v>
      </c>
      <c r="B34" s="1030" t="s">
        <v>352</v>
      </c>
      <c r="C34" s="1030"/>
      <c r="D34" s="1030"/>
      <c r="E34" s="1046" t="s">
        <v>453</v>
      </c>
      <c r="F34" s="1046"/>
      <c r="G34" s="1046"/>
      <c r="H34" s="1046"/>
      <c r="I34" s="1046"/>
      <c r="J34" s="1046"/>
      <c r="K34" s="1046"/>
    </row>
    <row r="35" spans="1:11" ht="32.25" customHeight="1">
      <c r="A35" s="435">
        <v>2</v>
      </c>
      <c r="B35" s="1031" t="s">
        <v>353</v>
      </c>
      <c r="C35" s="1031"/>
      <c r="D35" s="1031"/>
      <c r="E35" s="1038"/>
      <c r="F35" s="1038"/>
      <c r="G35" s="1038"/>
      <c r="H35" s="1038"/>
      <c r="I35" s="1038"/>
      <c r="J35" s="1038"/>
      <c r="K35" s="1038"/>
    </row>
    <row r="36" spans="1:11" ht="32.25" customHeight="1">
      <c r="A36" s="435">
        <v>3</v>
      </c>
      <c r="B36" s="1031" t="s">
        <v>354</v>
      </c>
      <c r="C36" s="1031"/>
      <c r="D36" s="1031"/>
      <c r="E36" s="160"/>
      <c r="F36" s="161"/>
      <c r="G36" s="161"/>
      <c r="H36" s="1037"/>
      <c r="I36" s="1037"/>
      <c r="J36" s="1037"/>
      <c r="K36" s="1037"/>
    </row>
    <row r="37" spans="1:11" ht="32.25" customHeight="1">
      <c r="A37" s="435">
        <v>4</v>
      </c>
      <c r="B37" s="1030" t="s">
        <v>355</v>
      </c>
      <c r="C37" s="1030"/>
      <c r="D37" s="1030"/>
      <c r="E37" s="1034" t="s">
        <v>356</v>
      </c>
      <c r="F37" s="1035"/>
      <c r="G37" s="1035" t="s">
        <v>357</v>
      </c>
      <c r="H37" s="1036"/>
      <c r="I37" s="1037"/>
      <c r="J37" s="1037"/>
      <c r="K37" s="1037"/>
    </row>
    <row r="38" spans="1:11" ht="32.25" customHeight="1">
      <c r="A38" s="435">
        <v>5</v>
      </c>
      <c r="B38" s="1030" t="s">
        <v>358</v>
      </c>
      <c r="C38" s="1030"/>
      <c r="D38" s="1030"/>
      <c r="E38" s="163"/>
      <c r="F38" s="163"/>
      <c r="G38" s="163"/>
      <c r="H38" s="161"/>
      <c r="I38" s="157"/>
      <c r="J38" s="163"/>
      <c r="K38" s="163"/>
    </row>
    <row r="39" spans="1:11" ht="26.25" customHeight="1">
      <c r="A39" s="1031">
        <v>6</v>
      </c>
      <c r="B39" s="1030" t="s">
        <v>359</v>
      </c>
      <c r="C39" s="1030"/>
      <c r="D39" s="477" t="s">
        <v>360</v>
      </c>
      <c r="E39" s="1032"/>
      <c r="F39" s="1032"/>
      <c r="G39" s="1032"/>
      <c r="H39" s="1032"/>
      <c r="I39" s="1032"/>
      <c r="J39" s="1032"/>
      <c r="K39" s="1032"/>
    </row>
    <row r="40" spans="1:11" ht="42.75" customHeight="1">
      <c r="A40" s="1031"/>
      <c r="B40" s="1030"/>
      <c r="C40" s="1030"/>
      <c r="D40" s="477" t="s">
        <v>361</v>
      </c>
      <c r="E40" s="1033"/>
      <c r="F40" s="1033"/>
      <c r="G40" s="1033"/>
      <c r="H40" s="1033"/>
      <c r="I40" s="1033"/>
      <c r="J40" s="1033"/>
      <c r="K40" s="1033"/>
    </row>
    <row r="41" spans="1:11" ht="4.5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5"/>
    </row>
    <row r="42" ht="20.25" customHeight="1">
      <c r="A42" s="478" t="s">
        <v>226</v>
      </c>
    </row>
    <row r="43" ht="6" customHeight="1" thickBot="1"/>
    <row r="44" spans="1:14" s="480" customFormat="1" ht="38.25" customHeight="1" thickBot="1">
      <c r="A44" s="1024" t="s">
        <v>227</v>
      </c>
      <c r="B44" s="1025"/>
      <c r="C44" s="1025"/>
      <c r="D44" s="1026" t="s">
        <v>228</v>
      </c>
      <c r="E44" s="1027"/>
      <c r="F44" s="1026" t="s">
        <v>229</v>
      </c>
      <c r="G44" s="1028"/>
      <c r="H44" s="1027"/>
      <c r="I44" s="1025" t="s">
        <v>230</v>
      </c>
      <c r="J44" s="1026"/>
      <c r="K44" s="1029"/>
      <c r="L44" s="479"/>
      <c r="M44" s="479"/>
      <c r="N44" s="479"/>
    </row>
    <row r="45" spans="1:11" ht="38.25" customHeight="1" thickBot="1">
      <c r="A45" s="1014" t="s">
        <v>235</v>
      </c>
      <c r="B45" s="1015"/>
      <c r="C45" s="1016"/>
      <c r="D45" s="1017"/>
      <c r="E45" s="1016"/>
      <c r="F45" s="1018" t="s">
        <v>454</v>
      </c>
      <c r="G45" s="1019"/>
      <c r="H45" s="1020"/>
      <c r="I45" s="1021" t="s">
        <v>455</v>
      </c>
      <c r="J45" s="1022"/>
      <c r="K45" s="1023"/>
    </row>
  </sheetData>
  <mergeCells count="80">
    <mergeCell ref="I2:K2"/>
    <mergeCell ref="A4:H4"/>
    <mergeCell ref="B6:D6"/>
    <mergeCell ref="H6:K6"/>
    <mergeCell ref="B7:F7"/>
    <mergeCell ref="G7:G9"/>
    <mergeCell ref="H7:K9"/>
    <mergeCell ref="B8:F8"/>
    <mergeCell ref="B9:F9"/>
    <mergeCell ref="C10:E10"/>
    <mergeCell ref="G10:K10"/>
    <mergeCell ref="B11:B13"/>
    <mergeCell ref="C11:E13"/>
    <mergeCell ref="G11:H11"/>
    <mergeCell ref="J11:K11"/>
    <mergeCell ref="G12:H12"/>
    <mergeCell ref="J12:K12"/>
    <mergeCell ref="G13:H13"/>
    <mergeCell ref="J13:K13"/>
    <mergeCell ref="D15:F15"/>
    <mergeCell ref="I15:K15"/>
    <mergeCell ref="A16:A31"/>
    <mergeCell ref="B16:B24"/>
    <mergeCell ref="D16:F16"/>
    <mergeCell ref="J16:K16"/>
    <mergeCell ref="D17:F17"/>
    <mergeCell ref="J17:K17"/>
    <mergeCell ref="D18:F18"/>
    <mergeCell ref="J18:K18"/>
    <mergeCell ref="D19:F19"/>
    <mergeCell ref="J19:K19"/>
    <mergeCell ref="D20:F20"/>
    <mergeCell ref="J20:K20"/>
    <mergeCell ref="D21:F21"/>
    <mergeCell ref="J21:K21"/>
    <mergeCell ref="D22:F22"/>
    <mergeCell ref="J22:K22"/>
    <mergeCell ref="D23:F23"/>
    <mergeCell ref="J23:K23"/>
    <mergeCell ref="C24:H24"/>
    <mergeCell ref="J24:K24"/>
    <mergeCell ref="B25:B28"/>
    <mergeCell ref="D25:F25"/>
    <mergeCell ref="J25:K25"/>
    <mergeCell ref="D26:F26"/>
    <mergeCell ref="D27:F27"/>
    <mergeCell ref="J27:K27"/>
    <mergeCell ref="C28:H28"/>
    <mergeCell ref="J28:K28"/>
    <mergeCell ref="B29:B30"/>
    <mergeCell ref="D29:F29"/>
    <mergeCell ref="J29:K29"/>
    <mergeCell ref="C30:H30"/>
    <mergeCell ref="J30:K30"/>
    <mergeCell ref="B31:H31"/>
    <mergeCell ref="J31:K31"/>
    <mergeCell ref="A33:K33"/>
    <mergeCell ref="B34:D34"/>
    <mergeCell ref="E34:K34"/>
    <mergeCell ref="B35:D35"/>
    <mergeCell ref="E35:K35"/>
    <mergeCell ref="B36:D36"/>
    <mergeCell ref="H36:K36"/>
    <mergeCell ref="B37:D37"/>
    <mergeCell ref="E37:F37"/>
    <mergeCell ref="G37:H37"/>
    <mergeCell ref="I37:K37"/>
    <mergeCell ref="B38:D38"/>
    <mergeCell ref="A39:A40"/>
    <mergeCell ref="B39:C40"/>
    <mergeCell ref="E39:K39"/>
    <mergeCell ref="E40:K40"/>
    <mergeCell ref="A44:C44"/>
    <mergeCell ref="D44:E44"/>
    <mergeCell ref="F44:H44"/>
    <mergeCell ref="I44:K44"/>
    <mergeCell ref="A45:C45"/>
    <mergeCell ref="D45:E45"/>
    <mergeCell ref="F45:H45"/>
    <mergeCell ref="I45:K45"/>
  </mergeCells>
  <printOptions/>
  <pageMargins left="0.75" right="0.75" top="1" bottom="1" header="0.512" footer="0.512"/>
  <pageSetup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5"/>
    <pageSetUpPr fitToPage="1"/>
  </sheetPr>
  <dimension ref="A1:AM78"/>
  <sheetViews>
    <sheetView zoomScale="75" zoomScaleNormal="75" workbookViewId="0" topLeftCell="A40">
      <selection activeCell="AF16" sqref="AF16"/>
    </sheetView>
  </sheetViews>
  <sheetFormatPr defaultColWidth="9.00390625" defaultRowHeight="13.5"/>
  <cols>
    <col min="1" max="31" width="3.625" style="1" customWidth="1"/>
    <col min="32" max="16384" width="9.00390625" style="2" customWidth="1"/>
  </cols>
  <sheetData>
    <row r="1" spans="1:31" ht="41.25" customHeight="1">
      <c r="A1" s="1116" t="s">
        <v>534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1116"/>
      <c r="W1" s="1116"/>
      <c r="X1" s="1116"/>
      <c r="Y1" s="1116"/>
      <c r="Z1" s="1116"/>
      <c r="AA1" s="1116"/>
      <c r="AB1" s="1116"/>
      <c r="AC1" s="1116"/>
      <c r="AD1" s="1116"/>
      <c r="AE1" s="1116"/>
    </row>
    <row r="2" spans="1:31" ht="18.75" customHeight="1">
      <c r="A2" s="1120" t="s">
        <v>186</v>
      </c>
      <c r="B2" s="1120"/>
      <c r="C2" s="1120"/>
      <c r="D2" s="1120"/>
      <c r="E2" s="1120"/>
      <c r="F2" s="1120"/>
      <c r="G2" s="1120"/>
      <c r="H2" s="1120"/>
      <c r="I2" s="1120"/>
      <c r="J2" s="1120"/>
      <c r="K2" s="1120"/>
      <c r="L2" s="1120"/>
      <c r="M2" s="1120"/>
      <c r="N2" s="1120"/>
      <c r="O2" s="112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30" customHeight="1">
      <c r="A3" s="1121" t="s">
        <v>291</v>
      </c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1"/>
      <c r="P3" s="3"/>
      <c r="Q3"/>
      <c r="R3"/>
      <c r="S3"/>
      <c r="T3"/>
      <c r="U3"/>
      <c r="V3"/>
      <c r="W3"/>
      <c r="X3" s="179"/>
      <c r="Y3" s="179"/>
      <c r="Z3" s="179"/>
      <c r="AA3"/>
      <c r="AB3"/>
      <c r="AC3"/>
      <c r="AD3"/>
      <c r="AE3"/>
    </row>
    <row r="4" spans="14:26" ht="5.25" customHeight="1">
      <c r="N4" s="20"/>
      <c r="O4" s="20"/>
      <c r="P4" s="20"/>
      <c r="Q4" s="20"/>
      <c r="R4" s="20"/>
      <c r="X4" s="20"/>
      <c r="Y4" s="20"/>
      <c r="Z4" s="20"/>
    </row>
    <row r="5" spans="1:31" ht="30" customHeight="1">
      <c r="A5" s="1192" t="s">
        <v>189</v>
      </c>
      <c r="B5" s="1176"/>
      <c r="C5" s="1176"/>
      <c r="D5" s="1176"/>
      <c r="E5" s="1182" t="str">
        <f>'公式記録'!E4</f>
        <v>i.League U-18</v>
      </c>
      <c r="F5" s="1182"/>
      <c r="G5" s="1182"/>
      <c r="H5" s="1182"/>
      <c r="I5" s="1182"/>
      <c r="J5" s="1182"/>
      <c r="K5" s="1182"/>
      <c r="L5" s="1182"/>
      <c r="M5" s="1182"/>
      <c r="N5" s="1130" t="s">
        <v>187</v>
      </c>
      <c r="O5" s="1130"/>
      <c r="P5" s="1130"/>
      <c r="Q5" s="1130"/>
      <c r="R5" s="1130"/>
      <c r="S5" s="1165" t="s">
        <v>531</v>
      </c>
      <c r="T5" s="1166"/>
      <c r="U5" s="1166"/>
      <c r="V5" s="1166"/>
      <c r="W5" s="1167"/>
      <c r="X5" s="1175" t="s">
        <v>191</v>
      </c>
      <c r="Y5" s="1175"/>
      <c r="Z5" s="1175"/>
      <c r="AA5" s="1176" t="s">
        <v>64</v>
      </c>
      <c r="AB5" s="1176"/>
      <c r="AC5" s="1176"/>
      <c r="AD5" s="1176"/>
      <c r="AE5" s="1177"/>
    </row>
    <row r="6" spans="1:39" ht="30" customHeight="1">
      <c r="A6" s="1193" t="s">
        <v>188</v>
      </c>
      <c r="B6" s="1178"/>
      <c r="C6" s="1178"/>
      <c r="D6" s="1178"/>
      <c r="E6" s="1168" t="s">
        <v>533</v>
      </c>
      <c r="F6" s="1168"/>
      <c r="G6" s="1168"/>
      <c r="H6" s="1168"/>
      <c r="I6" s="1168"/>
      <c r="J6" s="1168"/>
      <c r="K6" s="1168"/>
      <c r="L6" s="1168"/>
      <c r="M6" s="1168"/>
      <c r="N6" s="1178" t="s">
        <v>190</v>
      </c>
      <c r="O6" s="1178"/>
      <c r="P6" s="1169"/>
      <c r="Q6" s="1169"/>
      <c r="R6" s="1169"/>
      <c r="S6" s="1169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70"/>
      <c r="AG6" s="1158"/>
      <c r="AH6" s="1158"/>
      <c r="AI6" s="1158"/>
      <c r="AJ6" s="1158"/>
      <c r="AK6" s="1158"/>
      <c r="AL6" s="1158"/>
      <c r="AM6" s="4"/>
    </row>
    <row r="7" spans="1:31" ht="30" customHeight="1">
      <c r="A7" s="1148" t="s">
        <v>119</v>
      </c>
      <c r="B7" s="1149"/>
      <c r="C7" s="1149"/>
      <c r="D7" s="1149"/>
      <c r="E7" s="1162"/>
      <c r="F7" s="1162"/>
      <c r="G7" s="1162"/>
      <c r="H7" s="1162"/>
      <c r="I7" s="1162"/>
      <c r="J7" s="1162"/>
      <c r="K7" s="1162"/>
      <c r="L7" s="1162"/>
      <c r="M7" s="1162"/>
      <c r="N7" s="1159" t="s">
        <v>116</v>
      </c>
      <c r="O7" s="1159"/>
      <c r="P7" s="1172">
        <v>90</v>
      </c>
      <c r="Q7" s="1173"/>
      <c r="R7" s="1173"/>
      <c r="S7" s="1173"/>
      <c r="T7" s="1174"/>
      <c r="U7" s="1149" t="s">
        <v>118</v>
      </c>
      <c r="V7" s="1149"/>
      <c r="W7" s="1195"/>
      <c r="X7" s="1196"/>
      <c r="Y7" s="1196"/>
      <c r="Z7" s="1197" t="s">
        <v>117</v>
      </c>
      <c r="AA7" s="1198"/>
      <c r="AB7" s="1199" t="s">
        <v>292</v>
      </c>
      <c r="AC7" s="1199"/>
      <c r="AD7" s="1199"/>
      <c r="AE7" s="1200"/>
    </row>
    <row r="8" spans="1:31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 thickBot="1">
      <c r="A9"/>
      <c r="B9"/>
      <c r="C9"/>
      <c r="D9"/>
      <c r="E9"/>
      <c r="F9"/>
      <c r="G9"/>
      <c r="H9"/>
      <c r="I9" s="195"/>
      <c r="J9" s="195"/>
      <c r="K9" s="195"/>
      <c r="L9" s="19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9.5" customHeight="1" thickBot="1">
      <c r="A10"/>
      <c r="B10" s="201"/>
      <c r="C10" s="1185" t="s">
        <v>117</v>
      </c>
      <c r="D10" s="1185"/>
      <c r="E10" s="1185"/>
      <c r="F10" s="1185" t="s">
        <v>65</v>
      </c>
      <c r="G10" s="1185"/>
      <c r="H10" s="1186"/>
      <c r="I10" s="1189" t="s">
        <v>293</v>
      </c>
      <c r="J10" s="1190"/>
      <c r="K10" s="1190"/>
      <c r="L10" s="1191"/>
      <c r="M10" s="1187" t="s">
        <v>66</v>
      </c>
      <c r="N10" s="1185"/>
      <c r="O10" s="1185"/>
      <c r="P10" s="1185"/>
      <c r="Q10" s="1185"/>
      <c r="R10" s="1185"/>
      <c r="S10" s="1185"/>
      <c r="T10" s="1185"/>
      <c r="U10" s="1185"/>
      <c r="V10" s="1188"/>
      <c r="X10" s="1171" t="s">
        <v>294</v>
      </c>
      <c r="Y10" s="1171"/>
      <c r="Z10" s="1171"/>
      <c r="AA10" s="1171"/>
      <c r="AB10" s="1171"/>
      <c r="AC10" s="1171"/>
      <c r="AD10" s="1171"/>
      <c r="AE10" s="1171"/>
    </row>
    <row r="11" spans="1:31" ht="4.5" customHeight="1" thickBot="1">
      <c r="A11"/>
      <c r="B11" s="196">
        <f>J11</f>
        <v>0</v>
      </c>
      <c r="C11" s="194"/>
      <c r="D11" s="194"/>
      <c r="E11" s="194"/>
      <c r="F11" s="194"/>
      <c r="G11" s="194"/>
      <c r="H11" s="194"/>
      <c r="I11" s="202"/>
      <c r="J11" s="203"/>
      <c r="K11" s="203"/>
      <c r="L11" s="20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X11" s="1171"/>
      <c r="Y11" s="1171"/>
      <c r="Z11" s="1171"/>
      <c r="AA11" s="1171"/>
      <c r="AB11" s="1171"/>
      <c r="AC11" s="1171"/>
      <c r="AD11" s="1171"/>
      <c r="AE11" s="1171"/>
    </row>
    <row r="12" spans="1:31" ht="19.5" customHeight="1">
      <c r="A12"/>
      <c r="B12" s="1151" t="s">
        <v>18</v>
      </c>
      <c r="C12" s="1183" t="s">
        <v>67</v>
      </c>
      <c r="D12" s="1184"/>
      <c r="E12" s="1184"/>
      <c r="F12" s="1179"/>
      <c r="G12" s="1180"/>
      <c r="H12" s="1181"/>
      <c r="I12" s="1135">
        <f>I37-C12*-AF37</f>
        <v>-0.06250000000000477</v>
      </c>
      <c r="J12" s="1136"/>
      <c r="K12" s="1136"/>
      <c r="L12" s="1137"/>
      <c r="M12" s="1160" t="s">
        <v>278</v>
      </c>
      <c r="N12" s="1161"/>
      <c r="O12" s="1161"/>
      <c r="P12" s="1161"/>
      <c r="Q12" s="1161"/>
      <c r="R12" s="1161"/>
      <c r="S12" s="1161"/>
      <c r="T12" s="1161"/>
      <c r="U12" s="1161"/>
      <c r="V12" s="1161"/>
      <c r="X12" s="1171"/>
      <c r="Y12" s="1171"/>
      <c r="Z12" s="1171"/>
      <c r="AA12" s="1171"/>
      <c r="AB12" s="1171"/>
      <c r="AC12" s="1171"/>
      <c r="AD12" s="1171"/>
      <c r="AE12" s="1171"/>
    </row>
    <row r="13" spans="1:31" ht="19.5" customHeight="1">
      <c r="A13"/>
      <c r="B13" s="1151"/>
      <c r="C13" s="1138" t="s">
        <v>456</v>
      </c>
      <c r="D13" s="1139"/>
      <c r="E13" s="1139"/>
      <c r="F13" s="1140"/>
      <c r="G13" s="1141"/>
      <c r="H13" s="1142"/>
      <c r="I13" s="1131">
        <f>I37-C13*-AF37</f>
        <v>-0.0555555555555598</v>
      </c>
      <c r="J13" s="1132"/>
      <c r="K13" s="1132"/>
      <c r="L13" s="1133"/>
      <c r="M13" s="1143" t="s">
        <v>277</v>
      </c>
      <c r="N13" s="1144"/>
      <c r="O13" s="1144"/>
      <c r="P13" s="1144"/>
      <c r="Q13" s="1144"/>
      <c r="R13" s="1144"/>
      <c r="S13" s="1144"/>
      <c r="T13" s="1144"/>
      <c r="U13" s="1144"/>
      <c r="V13" s="1144"/>
      <c r="X13" s="1194" t="s">
        <v>586</v>
      </c>
      <c r="Y13" s="1194"/>
      <c r="Z13" s="1194"/>
      <c r="AA13" s="1194"/>
      <c r="AB13" s="1194"/>
      <c r="AC13" s="1194"/>
      <c r="AD13" s="1194"/>
      <c r="AE13" s="1194"/>
    </row>
    <row r="14" spans="1:33" s="24" customFormat="1" ht="19.5" customHeight="1" thickBot="1">
      <c r="A14"/>
      <c r="B14" s="1151"/>
      <c r="C14" s="1122"/>
      <c r="D14" s="1123"/>
      <c r="E14" s="1123"/>
      <c r="F14" s="1124"/>
      <c r="G14" s="1125"/>
      <c r="H14" s="1126"/>
      <c r="I14" s="1127"/>
      <c r="J14" s="1128"/>
      <c r="K14" s="1128"/>
      <c r="L14" s="1129"/>
      <c r="M14" s="1154" t="s">
        <v>68</v>
      </c>
      <c r="N14" s="1155"/>
      <c r="O14" s="1155"/>
      <c r="P14" s="1155"/>
      <c r="Q14" s="1155"/>
      <c r="R14" s="1155"/>
      <c r="S14" s="1155"/>
      <c r="T14" s="1155"/>
      <c r="U14" s="1155"/>
      <c r="V14" s="1155"/>
      <c r="X14" s="1194"/>
      <c r="Y14" s="1194"/>
      <c r="Z14" s="1194"/>
      <c r="AA14" s="1194"/>
      <c r="AB14" s="1194"/>
      <c r="AC14" s="1194"/>
      <c r="AD14" s="1194"/>
      <c r="AE14" s="1194"/>
      <c r="AG14" s="2"/>
    </row>
    <row r="15" spans="1:33" s="24" customFormat="1" ht="19.5" customHeight="1">
      <c r="A15"/>
      <c r="B15" s="1151"/>
      <c r="C15" s="1134" t="s">
        <v>69</v>
      </c>
      <c r="D15" s="1119"/>
      <c r="E15" s="1119"/>
      <c r="F15" s="1145"/>
      <c r="G15" s="1146"/>
      <c r="H15" s="1147"/>
      <c r="I15" s="1135">
        <f>I37-C15*-AF37</f>
        <v>-0.048611111111114824</v>
      </c>
      <c r="J15" s="1136"/>
      <c r="K15" s="1136"/>
      <c r="L15" s="1137"/>
      <c r="M15" s="1156" t="s">
        <v>70</v>
      </c>
      <c r="N15" s="1157"/>
      <c r="O15" s="1157"/>
      <c r="P15" s="1157"/>
      <c r="Q15" s="1157"/>
      <c r="R15" s="1157"/>
      <c r="S15" s="1157"/>
      <c r="T15" s="1157"/>
      <c r="U15" s="1157"/>
      <c r="V15" s="1157"/>
      <c r="X15" s="1194"/>
      <c r="Y15" s="1194"/>
      <c r="Z15" s="1194"/>
      <c r="AA15" s="1194"/>
      <c r="AB15" s="1194"/>
      <c r="AC15" s="1194"/>
      <c r="AD15" s="1194"/>
      <c r="AE15" s="1194"/>
      <c r="AG15" s="2"/>
    </row>
    <row r="16" spans="1:22" ht="19.5" customHeight="1">
      <c r="A16"/>
      <c r="B16" s="1151"/>
      <c r="C16" s="1138"/>
      <c r="D16" s="1139"/>
      <c r="E16" s="1139"/>
      <c r="F16" s="1140"/>
      <c r="G16" s="1141"/>
      <c r="H16" s="1142"/>
      <c r="I16" s="1131"/>
      <c r="J16" s="1132"/>
      <c r="K16" s="1132"/>
      <c r="L16" s="1133"/>
      <c r="M16" s="1143"/>
      <c r="N16" s="1144"/>
      <c r="O16" s="1144"/>
      <c r="P16" s="1144"/>
      <c r="Q16" s="1144"/>
      <c r="R16" s="1144"/>
      <c r="S16" s="1144"/>
      <c r="T16" s="1144"/>
      <c r="U16" s="1144"/>
      <c r="V16" s="1144"/>
    </row>
    <row r="17" spans="1:31" ht="19.5" customHeight="1" thickBot="1">
      <c r="A17"/>
      <c r="B17" s="1151"/>
      <c r="C17" s="1122"/>
      <c r="D17" s="1123"/>
      <c r="E17" s="1123"/>
      <c r="F17" s="1124"/>
      <c r="G17" s="1125"/>
      <c r="H17" s="1126"/>
      <c r="I17" s="1127"/>
      <c r="J17" s="1128"/>
      <c r="K17" s="1128"/>
      <c r="L17" s="1129"/>
      <c r="M17" s="1154"/>
      <c r="N17" s="1155"/>
      <c r="O17" s="1155"/>
      <c r="P17" s="1155"/>
      <c r="Q17" s="1155"/>
      <c r="R17" s="1155"/>
      <c r="S17" s="1155"/>
      <c r="T17" s="1155"/>
      <c r="U17" s="1155"/>
      <c r="V17" s="1155"/>
      <c r="X17" s="1117" t="s">
        <v>63</v>
      </c>
      <c r="Y17" s="1117"/>
      <c r="Z17" s="1117"/>
      <c r="AA17" s="1117"/>
      <c r="AB17" s="1117"/>
      <c r="AC17" s="1117"/>
      <c r="AD17" s="1117"/>
      <c r="AE17" s="1117"/>
    </row>
    <row r="18" spans="1:31" ht="19.5" customHeight="1">
      <c r="A18"/>
      <c r="B18" s="1151"/>
      <c r="C18" s="1134" t="s">
        <v>71</v>
      </c>
      <c r="D18" s="1119"/>
      <c r="E18" s="1119"/>
      <c r="F18" s="1145" t="s">
        <v>72</v>
      </c>
      <c r="G18" s="1146"/>
      <c r="H18" s="1147"/>
      <c r="I18" s="1135">
        <f>I37-C18*-AF37</f>
        <v>-0.024305555555557412</v>
      </c>
      <c r="J18" s="1136"/>
      <c r="K18" s="1136"/>
      <c r="L18" s="1137"/>
      <c r="M18" s="1156" t="s">
        <v>280</v>
      </c>
      <c r="N18" s="1157"/>
      <c r="O18" s="1157"/>
      <c r="P18" s="1157"/>
      <c r="Q18" s="1157"/>
      <c r="R18" s="1157"/>
      <c r="S18" s="1157"/>
      <c r="T18" s="1157"/>
      <c r="U18" s="1157"/>
      <c r="V18" s="1157"/>
      <c r="X18" s="1117"/>
      <c r="Y18" s="1117"/>
      <c r="Z18" s="1117"/>
      <c r="AA18" s="1117"/>
      <c r="AB18" s="1117"/>
      <c r="AC18" s="1117"/>
      <c r="AD18" s="1117"/>
      <c r="AE18" s="1117"/>
    </row>
    <row r="19" spans="1:31" ht="19.5" customHeight="1">
      <c r="A19"/>
      <c r="B19" s="1151"/>
      <c r="C19" s="1138"/>
      <c r="D19" s="1139"/>
      <c r="E19" s="1139"/>
      <c r="F19" s="1140"/>
      <c r="G19" s="1141"/>
      <c r="H19" s="1142"/>
      <c r="I19" s="1131"/>
      <c r="J19" s="1132"/>
      <c r="K19" s="1132"/>
      <c r="L19" s="1133"/>
      <c r="M19" s="1143"/>
      <c r="N19" s="1144"/>
      <c r="O19" s="1144"/>
      <c r="P19" s="1144"/>
      <c r="Q19" s="1144"/>
      <c r="R19" s="1144"/>
      <c r="S19" s="1144"/>
      <c r="T19" s="1144"/>
      <c r="U19" s="1144"/>
      <c r="V19" s="1144"/>
      <c r="X19" s="1117"/>
      <c r="Y19" s="1117"/>
      <c r="Z19" s="1117"/>
      <c r="AA19" s="1117"/>
      <c r="AB19" s="1117"/>
      <c r="AC19" s="1117"/>
      <c r="AD19" s="1117"/>
      <c r="AE19" s="1117"/>
    </row>
    <row r="20" spans="1:22" ht="19.5" customHeight="1">
      <c r="A20"/>
      <c r="B20" s="1151"/>
      <c r="C20" s="1138" t="s">
        <v>73</v>
      </c>
      <c r="D20" s="1139"/>
      <c r="E20" s="1139"/>
      <c r="F20" s="1140"/>
      <c r="G20" s="1141"/>
      <c r="H20" s="1142"/>
      <c r="I20" s="1135">
        <f>I37-C20*-AF37</f>
        <v>-0.010416666666667462</v>
      </c>
      <c r="J20" s="1136"/>
      <c r="K20" s="1136"/>
      <c r="L20" s="1137"/>
      <c r="M20" s="1143" t="s">
        <v>279</v>
      </c>
      <c r="N20" s="1144"/>
      <c r="O20" s="1144"/>
      <c r="P20" s="1144"/>
      <c r="Q20" s="1144"/>
      <c r="R20" s="1144"/>
      <c r="S20" s="1144"/>
      <c r="T20" s="1144"/>
      <c r="U20" s="1144"/>
      <c r="V20" s="1144"/>
    </row>
    <row r="21" spans="1:22" ht="19.5" customHeight="1" thickBot="1">
      <c r="A21"/>
      <c r="B21" s="1151"/>
      <c r="C21" s="1122"/>
      <c r="D21" s="1123"/>
      <c r="E21" s="1123"/>
      <c r="F21" s="1124"/>
      <c r="G21" s="1125"/>
      <c r="H21" s="1126"/>
      <c r="I21" s="1127"/>
      <c r="J21" s="1128"/>
      <c r="K21" s="1128"/>
      <c r="L21" s="1129"/>
      <c r="M21" s="1154" t="s">
        <v>74</v>
      </c>
      <c r="N21" s="1155"/>
      <c r="O21" s="1155"/>
      <c r="P21" s="1155"/>
      <c r="Q21" s="1155"/>
      <c r="R21" s="1155"/>
      <c r="S21" s="1155"/>
      <c r="T21" s="1155"/>
      <c r="U21" s="1155"/>
      <c r="V21" s="1155"/>
    </row>
    <row r="22" spans="1:22" ht="19.5" customHeight="1" thickBot="1">
      <c r="A22"/>
      <c r="B22" s="1152"/>
      <c r="C22" s="1201" t="s">
        <v>75</v>
      </c>
      <c r="D22" s="1202"/>
      <c r="E22" s="1202"/>
      <c r="F22" s="1203"/>
      <c r="G22" s="1204"/>
      <c r="H22" s="1205"/>
      <c r="I22" s="1135">
        <f>I37-C22*-AF37</f>
        <v>-0.010416666666667462</v>
      </c>
      <c r="J22" s="1136"/>
      <c r="K22" s="1136"/>
      <c r="L22" s="1137"/>
      <c r="M22" s="1206" t="s">
        <v>281</v>
      </c>
      <c r="N22" s="1207"/>
      <c r="O22" s="1207"/>
      <c r="P22" s="1207"/>
      <c r="Q22" s="1207"/>
      <c r="R22" s="1207"/>
      <c r="S22" s="1207"/>
      <c r="T22" s="1207"/>
      <c r="U22" s="1207"/>
      <c r="V22" s="1207"/>
    </row>
    <row r="23" spans="1:22" ht="4.5" customHeight="1" thickBot="1">
      <c r="A23"/>
      <c r="B23" s="197"/>
      <c r="C23" s="1208"/>
      <c r="D23" s="1209"/>
      <c r="E23" s="1209"/>
      <c r="F23" s="1210"/>
      <c r="G23" s="1211"/>
      <c r="H23" s="1212"/>
      <c r="I23" s="1215"/>
      <c r="J23" s="1216"/>
      <c r="K23" s="1216"/>
      <c r="L23" s="1217"/>
      <c r="M23" s="1213"/>
      <c r="N23" s="1214"/>
      <c r="O23" s="1214"/>
      <c r="P23" s="1214"/>
      <c r="Q23" s="1214"/>
      <c r="R23" s="1214"/>
      <c r="S23" s="1214"/>
      <c r="T23" s="1214"/>
      <c r="U23" s="1214"/>
      <c r="V23" s="1214"/>
    </row>
    <row r="24" spans="1:31" ht="19.5" customHeight="1">
      <c r="A24"/>
      <c r="B24" s="197"/>
      <c r="C24" s="1183" t="s">
        <v>76</v>
      </c>
      <c r="D24" s="1184"/>
      <c r="E24" s="1184"/>
      <c r="F24" s="1179" t="s">
        <v>77</v>
      </c>
      <c r="G24" s="1180"/>
      <c r="H24" s="1181"/>
      <c r="I24" s="1135">
        <f>I37-C24*-AF37</f>
        <v>-0.004861111111111482</v>
      </c>
      <c r="J24" s="1136"/>
      <c r="K24" s="1136"/>
      <c r="L24" s="1137"/>
      <c r="M24" s="1160" t="s">
        <v>78</v>
      </c>
      <c r="N24" s="1161"/>
      <c r="O24" s="1161"/>
      <c r="P24" s="1161"/>
      <c r="Q24" s="1161"/>
      <c r="R24" s="1161"/>
      <c r="S24" s="1161"/>
      <c r="T24" s="1161"/>
      <c r="U24" s="1161"/>
      <c r="V24" s="1161"/>
      <c r="X24" s="1117" t="s">
        <v>295</v>
      </c>
      <c r="Y24" s="1117"/>
      <c r="Z24" s="1117"/>
      <c r="AA24" s="1117"/>
      <c r="AB24" s="1117"/>
      <c r="AC24" s="1117"/>
      <c r="AD24" s="1117"/>
      <c r="AE24" s="1117"/>
    </row>
    <row r="25" spans="1:31" ht="19.5" customHeight="1">
      <c r="A25"/>
      <c r="B25" s="1150" t="s">
        <v>79</v>
      </c>
      <c r="C25" s="1138"/>
      <c r="D25" s="1139"/>
      <c r="E25" s="1139"/>
      <c r="F25" s="1140"/>
      <c r="G25" s="1141"/>
      <c r="H25" s="1142"/>
      <c r="I25" s="1131"/>
      <c r="J25" s="1132"/>
      <c r="K25" s="1132"/>
      <c r="L25" s="1133"/>
      <c r="M25" s="1143"/>
      <c r="N25" s="1144"/>
      <c r="O25" s="1144"/>
      <c r="P25" s="1144"/>
      <c r="Q25" s="1144"/>
      <c r="R25" s="1144"/>
      <c r="S25" s="1144"/>
      <c r="T25" s="1144"/>
      <c r="U25" s="1144"/>
      <c r="V25" s="1144"/>
      <c r="X25" s="1117"/>
      <c r="Y25" s="1117"/>
      <c r="Z25" s="1117"/>
      <c r="AA25" s="1117"/>
      <c r="AB25" s="1117"/>
      <c r="AC25" s="1117"/>
      <c r="AD25" s="1117"/>
      <c r="AE25" s="1117"/>
    </row>
    <row r="26" spans="1:31" ht="19.5" customHeight="1" thickBot="1">
      <c r="A26"/>
      <c r="B26" s="1150"/>
      <c r="C26" s="1122"/>
      <c r="D26" s="1123"/>
      <c r="E26" s="1123"/>
      <c r="F26" s="1124"/>
      <c r="G26" s="1125"/>
      <c r="H26" s="1126"/>
      <c r="I26" s="1127"/>
      <c r="J26" s="1128"/>
      <c r="K26" s="1128"/>
      <c r="L26" s="1129"/>
      <c r="M26" s="1154"/>
      <c r="N26" s="1155"/>
      <c r="O26" s="1155"/>
      <c r="P26" s="1155"/>
      <c r="Q26" s="1155"/>
      <c r="R26" s="1155"/>
      <c r="S26" s="1155"/>
      <c r="T26" s="1155"/>
      <c r="U26" s="1155"/>
      <c r="V26" s="1155"/>
      <c r="X26" s="1117"/>
      <c r="Y26" s="1117"/>
      <c r="Z26" s="1117"/>
      <c r="AA26" s="1117"/>
      <c r="AB26" s="1117"/>
      <c r="AC26" s="1117"/>
      <c r="AD26" s="1117"/>
      <c r="AE26" s="1117"/>
    </row>
    <row r="27" spans="1:22" ht="19.5" customHeight="1">
      <c r="A27"/>
      <c r="B27" s="1150"/>
      <c r="C27" s="1134" t="s">
        <v>80</v>
      </c>
      <c r="D27" s="1119"/>
      <c r="E27" s="1119"/>
      <c r="F27" s="1145" t="s">
        <v>81</v>
      </c>
      <c r="G27" s="1146"/>
      <c r="H27" s="1147"/>
      <c r="I27" s="1135">
        <f>I37-C27*-AF37</f>
        <v>-0.00277777777777799</v>
      </c>
      <c r="J27" s="1136"/>
      <c r="K27" s="1136"/>
      <c r="L27" s="1137"/>
      <c r="M27" s="1156" t="s">
        <v>283</v>
      </c>
      <c r="N27" s="1157"/>
      <c r="O27" s="1157"/>
      <c r="P27" s="1157"/>
      <c r="Q27" s="1157"/>
      <c r="R27" s="1157"/>
      <c r="S27" s="1157"/>
      <c r="T27" s="1157"/>
      <c r="U27" s="1157"/>
      <c r="V27" s="1157"/>
    </row>
    <row r="28" spans="1:22" ht="19.5" customHeight="1">
      <c r="A28"/>
      <c r="B28" s="1150"/>
      <c r="C28" s="1138"/>
      <c r="D28" s="1139"/>
      <c r="E28" s="1139"/>
      <c r="F28" s="1140"/>
      <c r="G28" s="1141"/>
      <c r="H28" s="1142"/>
      <c r="I28" s="1131"/>
      <c r="J28" s="1132"/>
      <c r="K28" s="1132"/>
      <c r="L28" s="1133"/>
      <c r="M28" s="1143"/>
      <c r="N28" s="1144"/>
      <c r="O28" s="1144"/>
      <c r="P28" s="1144"/>
      <c r="Q28" s="1144"/>
      <c r="R28" s="1144"/>
      <c r="S28" s="1144"/>
      <c r="T28" s="1144"/>
      <c r="U28" s="1144"/>
      <c r="V28" s="1144"/>
    </row>
    <row r="29" spans="1:31" ht="19.5" customHeight="1" thickBot="1">
      <c r="A29"/>
      <c r="B29" s="1150"/>
      <c r="C29" s="1122"/>
      <c r="D29" s="1123"/>
      <c r="E29" s="1123"/>
      <c r="F29" s="1124"/>
      <c r="G29" s="1125"/>
      <c r="H29" s="1126"/>
      <c r="I29" s="1127"/>
      <c r="J29" s="1128"/>
      <c r="K29" s="1128"/>
      <c r="L29" s="1129"/>
      <c r="M29" s="1154"/>
      <c r="N29" s="1155"/>
      <c r="O29" s="1155"/>
      <c r="P29" s="1155"/>
      <c r="Q29" s="1155"/>
      <c r="R29" s="1155"/>
      <c r="S29" s="1155"/>
      <c r="T29" s="1155"/>
      <c r="U29" s="1155"/>
      <c r="V29" s="1155"/>
      <c r="X29" s="1117" t="s">
        <v>296</v>
      </c>
      <c r="Y29" s="1117"/>
      <c r="Z29" s="1117"/>
      <c r="AA29" s="1117"/>
      <c r="AB29" s="1117"/>
      <c r="AC29" s="1117"/>
      <c r="AD29" s="1117"/>
      <c r="AE29" s="1117"/>
    </row>
    <row r="30" spans="1:31" ht="19.5" customHeight="1">
      <c r="A30"/>
      <c r="B30" s="1150"/>
      <c r="C30" s="1134" t="s">
        <v>82</v>
      </c>
      <c r="D30" s="1119"/>
      <c r="E30" s="1119"/>
      <c r="F30" s="1145" t="s">
        <v>83</v>
      </c>
      <c r="G30" s="1146"/>
      <c r="H30" s="1147"/>
      <c r="I30" s="1135">
        <f>I37-C30*-AF37</f>
        <v>-0.0020833333333334925</v>
      </c>
      <c r="J30" s="1136"/>
      <c r="K30" s="1136"/>
      <c r="L30" s="1137"/>
      <c r="M30" s="1156" t="s">
        <v>282</v>
      </c>
      <c r="N30" s="1157"/>
      <c r="O30" s="1157"/>
      <c r="P30" s="1157"/>
      <c r="Q30" s="1157"/>
      <c r="R30" s="1157"/>
      <c r="S30" s="1157"/>
      <c r="T30" s="1157"/>
      <c r="U30" s="1157"/>
      <c r="V30" s="1157"/>
      <c r="X30" s="1117"/>
      <c r="Y30" s="1117"/>
      <c r="Z30" s="1117"/>
      <c r="AA30" s="1117"/>
      <c r="AB30" s="1117"/>
      <c r="AC30" s="1117"/>
      <c r="AD30" s="1117"/>
      <c r="AE30" s="1117"/>
    </row>
    <row r="31" spans="1:31" ht="19.5" customHeight="1">
      <c r="A31"/>
      <c r="B31" s="1150"/>
      <c r="C31" s="1138"/>
      <c r="D31" s="1139"/>
      <c r="E31" s="1139"/>
      <c r="F31" s="1140"/>
      <c r="G31" s="1141"/>
      <c r="H31" s="1142"/>
      <c r="I31" s="1131"/>
      <c r="J31" s="1132"/>
      <c r="K31" s="1132"/>
      <c r="L31" s="1133"/>
      <c r="M31" s="1143"/>
      <c r="N31" s="1144"/>
      <c r="O31" s="1144"/>
      <c r="P31" s="1144"/>
      <c r="Q31" s="1144"/>
      <c r="R31" s="1144"/>
      <c r="S31" s="1144"/>
      <c r="T31" s="1144"/>
      <c r="U31" s="1144"/>
      <c r="V31" s="1144"/>
      <c r="X31" s="205"/>
      <c r="Y31" s="205"/>
      <c r="Z31" s="205"/>
      <c r="AA31" s="205"/>
      <c r="AB31" s="205"/>
      <c r="AC31" s="205"/>
      <c r="AD31" s="205"/>
      <c r="AE31" s="205"/>
    </row>
    <row r="32" spans="1:31" ht="19.5" customHeight="1" thickBot="1">
      <c r="A32"/>
      <c r="B32" s="1150"/>
      <c r="C32" s="1122"/>
      <c r="D32" s="1123"/>
      <c r="E32" s="1123"/>
      <c r="F32" s="1124"/>
      <c r="G32" s="1125"/>
      <c r="H32" s="1126"/>
      <c r="I32" s="1127"/>
      <c r="J32" s="1128"/>
      <c r="K32" s="1128"/>
      <c r="L32" s="1129"/>
      <c r="M32" s="1154"/>
      <c r="N32" s="1155"/>
      <c r="O32" s="1155"/>
      <c r="P32" s="1155"/>
      <c r="Q32" s="1155"/>
      <c r="R32" s="1155"/>
      <c r="S32" s="1155"/>
      <c r="T32" s="1155"/>
      <c r="U32" s="1155"/>
      <c r="V32" s="1155"/>
      <c r="X32" s="1117" t="s">
        <v>297</v>
      </c>
      <c r="Y32" s="1117"/>
      <c r="Z32" s="1117"/>
      <c r="AA32" s="1117"/>
      <c r="AB32" s="1117"/>
      <c r="AC32" s="1117"/>
      <c r="AD32" s="1117"/>
      <c r="AE32" s="1117"/>
    </row>
    <row r="33" spans="1:31" ht="19.5" customHeight="1">
      <c r="A33"/>
      <c r="B33" s="1150"/>
      <c r="C33" s="1134" t="s">
        <v>84</v>
      </c>
      <c r="D33" s="1119"/>
      <c r="E33" s="1119"/>
      <c r="F33" s="1145" t="s">
        <v>85</v>
      </c>
      <c r="G33" s="1146"/>
      <c r="H33" s="1147"/>
      <c r="I33" s="1135">
        <f>I37-C33*-AF37</f>
        <v>-0.001388888888888995</v>
      </c>
      <c r="J33" s="1136"/>
      <c r="K33" s="1136"/>
      <c r="L33" s="1137"/>
      <c r="M33" s="1156" t="s">
        <v>86</v>
      </c>
      <c r="N33" s="1157"/>
      <c r="O33" s="1157"/>
      <c r="P33" s="1157"/>
      <c r="Q33" s="1157"/>
      <c r="R33" s="1157"/>
      <c r="S33" s="1157"/>
      <c r="T33" s="1157"/>
      <c r="U33" s="1157"/>
      <c r="V33" s="1157"/>
      <c r="X33" s="1117"/>
      <c r="Y33" s="1117"/>
      <c r="Z33" s="1117"/>
      <c r="AA33" s="1117"/>
      <c r="AB33" s="1117"/>
      <c r="AC33" s="1117"/>
      <c r="AD33" s="1117"/>
      <c r="AE33" s="1117"/>
    </row>
    <row r="34" spans="1:22" ht="19.5" customHeight="1">
      <c r="A34"/>
      <c r="B34" s="1150"/>
      <c r="C34" s="1138"/>
      <c r="D34" s="1139"/>
      <c r="E34" s="1139"/>
      <c r="F34" s="1140"/>
      <c r="G34" s="1141"/>
      <c r="H34" s="1142"/>
      <c r="I34" s="1131"/>
      <c r="J34" s="1132"/>
      <c r="K34" s="1132"/>
      <c r="L34" s="1133"/>
      <c r="M34" s="1143" t="s">
        <v>284</v>
      </c>
      <c r="N34" s="1144"/>
      <c r="O34" s="1144"/>
      <c r="P34" s="1144"/>
      <c r="Q34" s="1144"/>
      <c r="R34" s="1144"/>
      <c r="S34" s="1144"/>
      <c r="T34" s="1144"/>
      <c r="U34" s="1144"/>
      <c r="V34" s="1144"/>
    </row>
    <row r="35" spans="1:22" ht="19.5" customHeight="1" thickBot="1">
      <c r="A35"/>
      <c r="B35" s="198"/>
      <c r="C35" s="1122"/>
      <c r="D35" s="1123"/>
      <c r="E35" s="1123"/>
      <c r="F35" s="1124"/>
      <c r="G35" s="1125"/>
      <c r="H35" s="1126"/>
      <c r="I35" s="1127"/>
      <c r="J35" s="1128"/>
      <c r="K35" s="1128"/>
      <c r="L35" s="1129"/>
      <c r="M35" s="1154"/>
      <c r="N35" s="1155"/>
      <c r="O35" s="1155"/>
      <c r="P35" s="1155"/>
      <c r="Q35" s="1155"/>
      <c r="R35" s="1155"/>
      <c r="S35" s="1155"/>
      <c r="T35" s="1155"/>
      <c r="U35" s="1155"/>
      <c r="V35" s="1155"/>
    </row>
    <row r="36" spans="1:33" ht="4.5" customHeight="1" thickBot="1">
      <c r="A36"/>
      <c r="B36" s="199"/>
      <c r="C36" s="1218"/>
      <c r="D36" s="1219"/>
      <c r="E36" s="1219"/>
      <c r="F36" s="1220"/>
      <c r="G36" s="1221"/>
      <c r="H36" s="1222"/>
      <c r="I36" s="1225"/>
      <c r="J36" s="1226"/>
      <c r="K36" s="1226"/>
      <c r="L36" s="1227"/>
      <c r="M36" s="1223"/>
      <c r="N36" s="1224"/>
      <c r="O36" s="1224"/>
      <c r="P36" s="1224"/>
      <c r="Q36" s="1224"/>
      <c r="R36" s="1224"/>
      <c r="S36" s="1224"/>
      <c r="T36" s="1224"/>
      <c r="U36" s="1224"/>
      <c r="V36" s="1224"/>
      <c r="AG36" s="2">
        <v>0.0006944444444444975</v>
      </c>
    </row>
    <row r="37" spans="1:32" ht="19.5" customHeight="1">
      <c r="A37"/>
      <c r="B37" s="199"/>
      <c r="C37" s="1228" t="s">
        <v>87</v>
      </c>
      <c r="D37" s="1184"/>
      <c r="E37" s="1184"/>
      <c r="F37" s="1179" t="s">
        <v>88</v>
      </c>
      <c r="G37" s="1180"/>
      <c r="H37" s="1181"/>
      <c r="I37" s="1229">
        <f>E7</f>
        <v>0</v>
      </c>
      <c r="J37" s="1230"/>
      <c r="K37" s="1230"/>
      <c r="L37" s="1231"/>
      <c r="M37" s="1160" t="s">
        <v>89</v>
      </c>
      <c r="N37" s="1161"/>
      <c r="O37" s="1161"/>
      <c r="P37" s="1161"/>
      <c r="Q37" s="1161"/>
      <c r="R37" s="1161"/>
      <c r="S37" s="1161"/>
      <c r="T37" s="1161"/>
      <c r="U37" s="1161"/>
      <c r="V37" s="1161"/>
      <c r="Y37" s="325"/>
      <c r="AF37" s="2">
        <v>0.0006944444444444975</v>
      </c>
    </row>
    <row r="38" spans="1:25" ht="19.5" customHeight="1">
      <c r="A38"/>
      <c r="B38" s="1164" t="s">
        <v>300</v>
      </c>
      <c r="C38" s="1138"/>
      <c r="D38" s="1139"/>
      <c r="E38" s="1139"/>
      <c r="F38" s="1140"/>
      <c r="G38" s="1141"/>
      <c r="H38" s="1142"/>
      <c r="I38" s="1131"/>
      <c r="J38" s="1132"/>
      <c r="K38" s="1132"/>
      <c r="L38" s="1133"/>
      <c r="M38" s="1143"/>
      <c r="N38" s="1144"/>
      <c r="O38" s="1144"/>
      <c r="P38" s="1144"/>
      <c r="Q38" s="1144"/>
      <c r="R38" s="1144"/>
      <c r="S38" s="1144"/>
      <c r="T38" s="1144"/>
      <c r="U38" s="1144"/>
      <c r="V38" s="1144"/>
      <c r="Y38" s="325"/>
    </row>
    <row r="39" spans="1:22" ht="19.5" customHeight="1">
      <c r="A39"/>
      <c r="B39" s="1164"/>
      <c r="C39" s="1138"/>
      <c r="D39" s="1139"/>
      <c r="E39" s="1139"/>
      <c r="F39" s="1140"/>
      <c r="G39" s="1141"/>
      <c r="H39" s="1142"/>
      <c r="I39" s="1131"/>
      <c r="J39" s="1132"/>
      <c r="K39" s="1132"/>
      <c r="L39" s="1133"/>
      <c r="M39" s="1143"/>
      <c r="N39" s="1144"/>
      <c r="O39" s="1144"/>
      <c r="P39" s="1144"/>
      <c r="Q39" s="1144"/>
      <c r="R39" s="1144"/>
      <c r="S39" s="1144"/>
      <c r="T39" s="1144"/>
      <c r="U39" s="1144"/>
      <c r="V39" s="1144"/>
    </row>
    <row r="40" spans="1:22" ht="19.5" customHeight="1" thickBot="1">
      <c r="A40"/>
      <c r="B40" s="1164"/>
      <c r="C40" s="1122"/>
      <c r="D40" s="1123"/>
      <c r="E40" s="1123"/>
      <c r="F40" s="1124"/>
      <c r="G40" s="1125"/>
      <c r="H40" s="1126"/>
      <c r="I40" s="1127"/>
      <c r="J40" s="1128"/>
      <c r="K40" s="1128"/>
      <c r="L40" s="1129"/>
      <c r="M40" s="1154" t="s">
        <v>285</v>
      </c>
      <c r="N40" s="1155"/>
      <c r="O40" s="1155"/>
      <c r="P40" s="1155"/>
      <c r="Q40" s="1155"/>
      <c r="R40" s="1155"/>
      <c r="S40" s="1155"/>
      <c r="T40" s="1155"/>
      <c r="U40" s="1155"/>
      <c r="V40" s="1155"/>
    </row>
    <row r="41" spans="1:22" ht="19.5" customHeight="1">
      <c r="A41"/>
      <c r="B41" s="1164"/>
      <c r="C41" s="1118" t="s">
        <v>90</v>
      </c>
      <c r="D41" s="1119"/>
      <c r="E41" s="1119"/>
      <c r="F41" s="1145" t="s">
        <v>91</v>
      </c>
      <c r="G41" s="1146"/>
      <c r="H41" s="1147"/>
      <c r="I41" s="1229">
        <f>I37+45*AF37</f>
        <v>0.03125000000000239</v>
      </c>
      <c r="J41" s="1230"/>
      <c r="K41" s="1230"/>
      <c r="L41" s="1231"/>
      <c r="M41" s="1156" t="s">
        <v>92</v>
      </c>
      <c r="N41" s="1157"/>
      <c r="O41" s="1157"/>
      <c r="P41" s="1157"/>
      <c r="Q41" s="1157"/>
      <c r="R41" s="1157"/>
      <c r="S41" s="1157"/>
      <c r="T41" s="1157"/>
      <c r="U41" s="1157"/>
      <c r="V41" s="1157"/>
    </row>
    <row r="42" spans="1:31" ht="19.5" customHeight="1" thickBot="1">
      <c r="A42"/>
      <c r="B42" s="1164"/>
      <c r="C42" s="1122"/>
      <c r="D42" s="1123"/>
      <c r="E42" s="1123"/>
      <c r="F42" s="1124"/>
      <c r="G42" s="1125"/>
      <c r="H42" s="1126"/>
      <c r="I42" s="1127"/>
      <c r="J42" s="1128"/>
      <c r="K42" s="1128"/>
      <c r="L42" s="1129"/>
      <c r="M42" s="1154"/>
      <c r="N42" s="1155"/>
      <c r="O42" s="1155"/>
      <c r="P42" s="1155"/>
      <c r="Q42" s="1155"/>
      <c r="R42" s="1155"/>
      <c r="S42" s="1155"/>
      <c r="T42" s="1155"/>
      <c r="U42" s="1155"/>
      <c r="V42" s="1155"/>
      <c r="X42" s="1117" t="s">
        <v>298</v>
      </c>
      <c r="Y42" s="1117"/>
      <c r="Z42" s="1117"/>
      <c r="AA42" s="1117"/>
      <c r="AB42" s="1117"/>
      <c r="AC42" s="1117"/>
      <c r="AD42" s="1117"/>
      <c r="AE42" s="1117"/>
    </row>
    <row r="43" spans="1:31" ht="19.5" customHeight="1">
      <c r="A43"/>
      <c r="B43" s="1164"/>
      <c r="C43" s="1118" t="s">
        <v>93</v>
      </c>
      <c r="D43" s="1119"/>
      <c r="E43" s="1119"/>
      <c r="F43" s="1145" t="s">
        <v>88</v>
      </c>
      <c r="G43" s="1146"/>
      <c r="H43" s="1147"/>
      <c r="I43" s="1135">
        <f>I37+60*AF37</f>
        <v>0.04166666666666985</v>
      </c>
      <c r="J43" s="1136"/>
      <c r="K43" s="1136"/>
      <c r="L43" s="1137"/>
      <c r="M43" s="1156" t="s">
        <v>286</v>
      </c>
      <c r="N43" s="1157"/>
      <c r="O43" s="1157"/>
      <c r="P43" s="1157"/>
      <c r="Q43" s="1157"/>
      <c r="R43" s="1157"/>
      <c r="S43" s="1157"/>
      <c r="T43" s="1157"/>
      <c r="U43" s="1157"/>
      <c r="V43" s="1157"/>
      <c r="X43" s="1117"/>
      <c r="Y43" s="1117"/>
      <c r="Z43" s="1117"/>
      <c r="AA43" s="1117"/>
      <c r="AB43" s="1117"/>
      <c r="AC43" s="1117"/>
      <c r="AD43" s="1117"/>
      <c r="AE43" s="1117"/>
    </row>
    <row r="44" spans="1:22" ht="19.5" customHeight="1">
      <c r="A44"/>
      <c r="B44" s="1164"/>
      <c r="C44" s="1153"/>
      <c r="D44" s="1139"/>
      <c r="E44" s="1139"/>
      <c r="F44" s="1140"/>
      <c r="G44" s="1141"/>
      <c r="H44" s="1142"/>
      <c r="I44" s="1131"/>
      <c r="J44" s="1132"/>
      <c r="K44" s="1132"/>
      <c r="L44" s="1133"/>
      <c r="M44" s="1143"/>
      <c r="N44" s="1144"/>
      <c r="O44" s="1144"/>
      <c r="P44" s="1144"/>
      <c r="Q44" s="1144"/>
      <c r="R44" s="1144"/>
      <c r="S44" s="1144"/>
      <c r="T44" s="1144"/>
      <c r="U44" s="1144"/>
      <c r="V44" s="1144"/>
    </row>
    <row r="45" spans="1:22" ht="19.5" customHeight="1">
      <c r="A45"/>
      <c r="B45" s="1164"/>
      <c r="C45" s="1153" t="s">
        <v>94</v>
      </c>
      <c r="D45" s="1139"/>
      <c r="E45" s="1139"/>
      <c r="F45" s="1140"/>
      <c r="G45" s="1141"/>
      <c r="H45" s="1142"/>
      <c r="I45" s="1131">
        <f>I37+75*AF37</f>
        <v>0.05208333333333731</v>
      </c>
      <c r="J45" s="1132"/>
      <c r="K45" s="1132"/>
      <c r="L45" s="1133"/>
      <c r="M45" s="1143" t="s">
        <v>287</v>
      </c>
      <c r="N45" s="1144"/>
      <c r="O45" s="1144"/>
      <c r="P45" s="1144"/>
      <c r="Q45" s="1144"/>
      <c r="R45" s="1144"/>
      <c r="S45" s="1144"/>
      <c r="T45" s="1144"/>
      <c r="U45" s="1144"/>
      <c r="V45" s="1144"/>
    </row>
    <row r="46" spans="1:22" ht="19.5" customHeight="1" thickBot="1">
      <c r="A46"/>
      <c r="B46" s="200"/>
      <c r="C46" s="1122"/>
      <c r="D46" s="1123"/>
      <c r="E46" s="1123"/>
      <c r="F46" s="1124"/>
      <c r="G46" s="1125"/>
      <c r="H46" s="1126"/>
      <c r="I46" s="1127"/>
      <c r="J46" s="1128"/>
      <c r="K46" s="1128"/>
      <c r="L46" s="1129"/>
      <c r="M46" s="1154"/>
      <c r="N46" s="1155"/>
      <c r="O46" s="1155"/>
      <c r="P46" s="1155"/>
      <c r="Q46" s="1155"/>
      <c r="R46" s="1155"/>
      <c r="S46" s="1155"/>
      <c r="T46" s="1155"/>
      <c r="U46" s="1155"/>
      <c r="V46" s="1155"/>
    </row>
    <row r="47" spans="1:22" ht="4.5" customHeight="1" thickBot="1">
      <c r="A47"/>
      <c r="B47" s="197"/>
      <c r="C47" s="1232"/>
      <c r="D47" s="1232"/>
      <c r="E47" s="1232"/>
      <c r="F47" s="1233"/>
      <c r="G47" s="1234"/>
      <c r="H47" s="1235"/>
      <c r="I47" s="1215"/>
      <c r="J47" s="1216"/>
      <c r="K47" s="1216"/>
      <c r="L47" s="1217"/>
      <c r="M47" s="1236"/>
      <c r="N47" s="1237"/>
      <c r="O47" s="1237"/>
      <c r="P47" s="1237"/>
      <c r="Q47" s="1237"/>
      <c r="R47" s="1237"/>
      <c r="S47" s="1237"/>
      <c r="T47" s="1237"/>
      <c r="U47" s="1237"/>
      <c r="V47" s="1237"/>
    </row>
    <row r="48" spans="1:22" ht="19.5" customHeight="1">
      <c r="A48"/>
      <c r="B48" s="1238" t="s">
        <v>20</v>
      </c>
      <c r="C48" s="1228" t="s">
        <v>95</v>
      </c>
      <c r="D48" s="1184"/>
      <c r="E48" s="1184"/>
      <c r="F48" s="1179"/>
      <c r="G48" s="1180"/>
      <c r="H48" s="1181"/>
      <c r="I48" s="1135">
        <f>I37+C48*AF37</f>
        <v>0.07291666666667224</v>
      </c>
      <c r="J48" s="1136"/>
      <c r="K48" s="1136"/>
      <c r="L48" s="1137"/>
      <c r="M48" s="1160" t="s">
        <v>288</v>
      </c>
      <c r="N48" s="1161"/>
      <c r="O48" s="1161"/>
      <c r="P48" s="1161"/>
      <c r="Q48" s="1161"/>
      <c r="R48" s="1161"/>
      <c r="S48" s="1161"/>
      <c r="T48" s="1161"/>
      <c r="U48" s="1161"/>
      <c r="V48" s="1161"/>
    </row>
    <row r="49" spans="1:31" ht="19.5" customHeight="1" thickBot="1">
      <c r="A49"/>
      <c r="B49" s="1238"/>
      <c r="C49" s="1122"/>
      <c r="D49" s="1123"/>
      <c r="E49" s="1123"/>
      <c r="F49" s="1124"/>
      <c r="G49" s="1125"/>
      <c r="H49" s="1126"/>
      <c r="I49" s="1127"/>
      <c r="J49" s="1128"/>
      <c r="K49" s="1128"/>
      <c r="L49" s="1129"/>
      <c r="M49" s="1154" t="s">
        <v>289</v>
      </c>
      <c r="N49" s="1155"/>
      <c r="O49" s="1155"/>
      <c r="P49" s="1155"/>
      <c r="Q49" s="1155"/>
      <c r="R49" s="1155"/>
      <c r="S49" s="1155"/>
      <c r="T49" s="1155"/>
      <c r="U49" s="1155"/>
      <c r="V49" s="1155"/>
      <c r="X49" s="1117" t="s">
        <v>299</v>
      </c>
      <c r="Y49" s="1117"/>
      <c r="Z49" s="1117"/>
      <c r="AA49" s="1117"/>
      <c r="AB49" s="1117"/>
      <c r="AC49" s="1117"/>
      <c r="AD49" s="1117"/>
      <c r="AE49" s="1117"/>
    </row>
    <row r="50" spans="1:31" ht="19.5" customHeight="1">
      <c r="A50"/>
      <c r="B50" s="1238"/>
      <c r="C50" s="1118" t="s">
        <v>96</v>
      </c>
      <c r="D50" s="1119"/>
      <c r="E50" s="1119"/>
      <c r="F50" s="1145"/>
      <c r="G50" s="1146"/>
      <c r="H50" s="1147"/>
      <c r="I50" s="1135">
        <f>I37+C50*AF37</f>
        <v>0.09375000000000716</v>
      </c>
      <c r="J50" s="1136"/>
      <c r="K50" s="1136"/>
      <c r="L50" s="1137"/>
      <c r="M50" s="1156" t="s">
        <v>290</v>
      </c>
      <c r="N50" s="1157"/>
      <c r="O50" s="1157"/>
      <c r="P50" s="1157"/>
      <c r="Q50" s="1157"/>
      <c r="R50" s="1157"/>
      <c r="S50" s="1157"/>
      <c r="T50" s="1157"/>
      <c r="U50" s="1157"/>
      <c r="V50" s="1157"/>
      <c r="X50" s="1117"/>
      <c r="Y50" s="1117"/>
      <c r="Z50" s="1117"/>
      <c r="AA50" s="1117"/>
      <c r="AB50" s="1117"/>
      <c r="AC50" s="1117"/>
      <c r="AD50" s="1117"/>
      <c r="AE50" s="1117"/>
    </row>
    <row r="51" spans="1:22" ht="19.5" customHeight="1" thickBot="1">
      <c r="A51"/>
      <c r="B51" s="1239"/>
      <c r="C51" s="1240"/>
      <c r="D51" s="1123"/>
      <c r="E51" s="1123"/>
      <c r="F51" s="1124"/>
      <c r="G51" s="1125"/>
      <c r="H51" s="1126"/>
      <c r="I51" s="1127"/>
      <c r="J51" s="1128"/>
      <c r="K51" s="1128"/>
      <c r="L51" s="1129"/>
      <c r="M51" s="1154"/>
      <c r="N51" s="1155"/>
      <c r="O51" s="1155"/>
      <c r="P51" s="1155"/>
      <c r="Q51" s="1155"/>
      <c r="R51" s="1155"/>
      <c r="S51" s="1155"/>
      <c r="T51" s="1155"/>
      <c r="U51" s="1155"/>
      <c r="V51" s="1155"/>
    </row>
    <row r="52" spans="1:31" ht="19.5" customHeight="1">
      <c r="A52"/>
      <c r="B52"/>
      <c r="C52"/>
      <c r="D52"/>
      <c r="E52"/>
      <c r="F52"/>
      <c r="G52"/>
      <c r="H52"/>
      <c r="I52" s="1163"/>
      <c r="J52" s="1163"/>
      <c r="K52" s="1163"/>
      <c r="L52" s="116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0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10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</sheetData>
  <mergeCells count="200">
    <mergeCell ref="B48:B51"/>
    <mergeCell ref="C50:E50"/>
    <mergeCell ref="F50:H50"/>
    <mergeCell ref="M50:V50"/>
    <mergeCell ref="C51:E51"/>
    <mergeCell ref="F51:H51"/>
    <mergeCell ref="M51:V51"/>
    <mergeCell ref="I50:L50"/>
    <mergeCell ref="I51:L51"/>
    <mergeCell ref="C48:E48"/>
    <mergeCell ref="F48:H48"/>
    <mergeCell ref="M48:V48"/>
    <mergeCell ref="C49:E49"/>
    <mergeCell ref="F49:H49"/>
    <mergeCell ref="M49:V49"/>
    <mergeCell ref="I48:L48"/>
    <mergeCell ref="I49:L49"/>
    <mergeCell ref="M46:V46"/>
    <mergeCell ref="C47:E47"/>
    <mergeCell ref="F47:H47"/>
    <mergeCell ref="M47:V47"/>
    <mergeCell ref="I46:L46"/>
    <mergeCell ref="I47:L47"/>
    <mergeCell ref="C46:E46"/>
    <mergeCell ref="M41:V41"/>
    <mergeCell ref="C42:E42"/>
    <mergeCell ref="F42:H42"/>
    <mergeCell ref="M42:V42"/>
    <mergeCell ref="I41:L41"/>
    <mergeCell ref="I42:L42"/>
    <mergeCell ref="C37:E37"/>
    <mergeCell ref="F37:H37"/>
    <mergeCell ref="M37:V37"/>
    <mergeCell ref="C38:E38"/>
    <mergeCell ref="F38:H38"/>
    <mergeCell ref="M38:V38"/>
    <mergeCell ref="I37:L37"/>
    <mergeCell ref="I38:L38"/>
    <mergeCell ref="C35:E35"/>
    <mergeCell ref="F35:H35"/>
    <mergeCell ref="M35:V35"/>
    <mergeCell ref="C36:E36"/>
    <mergeCell ref="F36:H36"/>
    <mergeCell ref="M36:V36"/>
    <mergeCell ref="I35:L35"/>
    <mergeCell ref="I36:L36"/>
    <mergeCell ref="C33:E33"/>
    <mergeCell ref="F33:H33"/>
    <mergeCell ref="M33:V33"/>
    <mergeCell ref="C34:E34"/>
    <mergeCell ref="F34:H34"/>
    <mergeCell ref="M34:V34"/>
    <mergeCell ref="I33:L33"/>
    <mergeCell ref="I34:L34"/>
    <mergeCell ref="F31:H31"/>
    <mergeCell ref="M31:V31"/>
    <mergeCell ref="C32:E32"/>
    <mergeCell ref="F32:H32"/>
    <mergeCell ref="M32:V32"/>
    <mergeCell ref="I31:L31"/>
    <mergeCell ref="I32:L32"/>
    <mergeCell ref="C27:E27"/>
    <mergeCell ref="F27:H27"/>
    <mergeCell ref="M27:V27"/>
    <mergeCell ref="C28:E28"/>
    <mergeCell ref="F28:H28"/>
    <mergeCell ref="M28:V28"/>
    <mergeCell ref="I27:L27"/>
    <mergeCell ref="I28:L28"/>
    <mergeCell ref="C25:E25"/>
    <mergeCell ref="F25:H25"/>
    <mergeCell ref="M25:V25"/>
    <mergeCell ref="C26:E26"/>
    <mergeCell ref="F26:H26"/>
    <mergeCell ref="M26:V26"/>
    <mergeCell ref="I25:L25"/>
    <mergeCell ref="I26:L26"/>
    <mergeCell ref="C23:E23"/>
    <mergeCell ref="F23:H23"/>
    <mergeCell ref="M23:V23"/>
    <mergeCell ref="C24:E24"/>
    <mergeCell ref="F24:H24"/>
    <mergeCell ref="M24:V24"/>
    <mergeCell ref="I23:L23"/>
    <mergeCell ref="I24:L24"/>
    <mergeCell ref="C21:E21"/>
    <mergeCell ref="F21:H21"/>
    <mergeCell ref="M21:V21"/>
    <mergeCell ref="C22:E22"/>
    <mergeCell ref="F22:H22"/>
    <mergeCell ref="M22:V22"/>
    <mergeCell ref="I21:L21"/>
    <mergeCell ref="I22:L22"/>
    <mergeCell ref="F19:H19"/>
    <mergeCell ref="M19:V19"/>
    <mergeCell ref="C20:E20"/>
    <mergeCell ref="F20:H20"/>
    <mergeCell ref="M20:V20"/>
    <mergeCell ref="I19:L19"/>
    <mergeCell ref="I20:L20"/>
    <mergeCell ref="X17:AE19"/>
    <mergeCell ref="X13:AE15"/>
    <mergeCell ref="W7:Y7"/>
    <mergeCell ref="Z7:AA7"/>
    <mergeCell ref="AB7:AE7"/>
    <mergeCell ref="M13:V13"/>
    <mergeCell ref="F12:H12"/>
    <mergeCell ref="E5:M5"/>
    <mergeCell ref="C12:E12"/>
    <mergeCell ref="C10:E10"/>
    <mergeCell ref="F10:H10"/>
    <mergeCell ref="M10:V10"/>
    <mergeCell ref="I10:L10"/>
    <mergeCell ref="A5:D5"/>
    <mergeCell ref="A6:D6"/>
    <mergeCell ref="S5:W5"/>
    <mergeCell ref="E6:M6"/>
    <mergeCell ref="P6:AE6"/>
    <mergeCell ref="X10:AE12"/>
    <mergeCell ref="P7:T7"/>
    <mergeCell ref="X5:Z5"/>
    <mergeCell ref="AA5:AE5"/>
    <mergeCell ref="N6:O6"/>
    <mergeCell ref="I52:L52"/>
    <mergeCell ref="B38:B45"/>
    <mergeCell ref="C45:E45"/>
    <mergeCell ref="F45:H45"/>
    <mergeCell ref="C39:E39"/>
    <mergeCell ref="F39:H39"/>
    <mergeCell ref="C40:E40"/>
    <mergeCell ref="F40:H40"/>
    <mergeCell ref="F41:H41"/>
    <mergeCell ref="F46:H46"/>
    <mergeCell ref="I39:L39"/>
    <mergeCell ref="I40:L40"/>
    <mergeCell ref="X42:AE43"/>
    <mergeCell ref="X49:AE50"/>
    <mergeCell ref="I44:L44"/>
    <mergeCell ref="I45:L45"/>
    <mergeCell ref="M43:V43"/>
    <mergeCell ref="M44:V44"/>
    <mergeCell ref="M45:V45"/>
    <mergeCell ref="I43:L43"/>
    <mergeCell ref="AK6:AL6"/>
    <mergeCell ref="N7:O7"/>
    <mergeCell ref="AG6:AJ6"/>
    <mergeCell ref="X29:AE30"/>
    <mergeCell ref="X24:AE26"/>
    <mergeCell ref="M12:V12"/>
    <mergeCell ref="U7:V7"/>
    <mergeCell ref="M14:V14"/>
    <mergeCell ref="E7:M7"/>
    <mergeCell ref="I12:L12"/>
    <mergeCell ref="C44:E44"/>
    <mergeCell ref="F43:H43"/>
    <mergeCell ref="F44:H44"/>
    <mergeCell ref="M29:V29"/>
    <mergeCell ref="M30:V30"/>
    <mergeCell ref="C31:E31"/>
    <mergeCell ref="C41:E41"/>
    <mergeCell ref="M39:V39"/>
    <mergeCell ref="M40:V40"/>
    <mergeCell ref="I30:L30"/>
    <mergeCell ref="A7:D7"/>
    <mergeCell ref="B25:B34"/>
    <mergeCell ref="F14:H14"/>
    <mergeCell ref="B12:B22"/>
    <mergeCell ref="C13:E13"/>
    <mergeCell ref="F13:H13"/>
    <mergeCell ref="F15:H15"/>
    <mergeCell ref="C18:E18"/>
    <mergeCell ref="F18:H18"/>
    <mergeCell ref="C19:E19"/>
    <mergeCell ref="M16:V16"/>
    <mergeCell ref="C14:E14"/>
    <mergeCell ref="C30:E30"/>
    <mergeCell ref="F30:H30"/>
    <mergeCell ref="F17:H17"/>
    <mergeCell ref="M17:V17"/>
    <mergeCell ref="M18:V18"/>
    <mergeCell ref="I17:L17"/>
    <mergeCell ref="I18:L18"/>
    <mergeCell ref="M15:V15"/>
    <mergeCell ref="I13:L13"/>
    <mergeCell ref="C15:E15"/>
    <mergeCell ref="I15:L15"/>
    <mergeCell ref="I16:L16"/>
    <mergeCell ref="C16:E16"/>
    <mergeCell ref="F16:H16"/>
    <mergeCell ref="I14:L14"/>
    <mergeCell ref="A1:AE1"/>
    <mergeCell ref="X32:AE33"/>
    <mergeCell ref="C43:E43"/>
    <mergeCell ref="A2:O2"/>
    <mergeCell ref="A3:O3"/>
    <mergeCell ref="C17:E17"/>
    <mergeCell ref="C29:E29"/>
    <mergeCell ref="F29:H29"/>
    <mergeCell ref="I29:L29"/>
    <mergeCell ref="N5:R5"/>
  </mergeCells>
  <printOptions horizontalCentered="1" verticalCentered="1"/>
  <pageMargins left="0.4330708661417323" right="0.4330708661417323" top="0.4330708661417323" bottom="0.4330708661417323" header="0.4330708661417323" footer="0.4330708661417323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45"/>
    <pageSetUpPr fitToPage="1"/>
  </sheetPr>
  <dimension ref="A1:AM81"/>
  <sheetViews>
    <sheetView zoomScale="98" zoomScaleNormal="98" workbookViewId="0" topLeftCell="A63">
      <selection activeCell="X12" sqref="X12:AD13"/>
    </sheetView>
  </sheetViews>
  <sheetFormatPr defaultColWidth="9.00390625" defaultRowHeight="13.5"/>
  <cols>
    <col min="1" max="15" width="3.625" style="1" customWidth="1"/>
    <col min="16" max="16" width="2.625" style="1" customWidth="1"/>
    <col min="17" max="31" width="3.625" style="1" customWidth="1"/>
    <col min="32" max="16384" width="9.00390625" style="2" customWidth="1"/>
  </cols>
  <sheetData>
    <row r="1" spans="1:31" ht="18" customHeight="1">
      <c r="A1" s="1120" t="s">
        <v>186</v>
      </c>
      <c r="B1" s="1120"/>
      <c r="C1" s="1120"/>
      <c r="D1" s="1120"/>
      <c r="E1" s="1120"/>
      <c r="F1" s="1120"/>
      <c r="G1" s="1120"/>
      <c r="H1" s="1120"/>
      <c r="I1" s="1120"/>
      <c r="J1" s="1120"/>
      <c r="K1" s="1120"/>
      <c r="L1" s="1120"/>
      <c r="M1" s="1120"/>
      <c r="N1" s="1120"/>
      <c r="O1" s="1120"/>
      <c r="Q1" s="1283" t="s">
        <v>97</v>
      </c>
      <c r="R1" s="1283"/>
      <c r="S1" s="1283"/>
      <c r="T1" s="1283"/>
      <c r="U1" s="1283"/>
      <c r="V1" s="1283" t="s">
        <v>113</v>
      </c>
      <c r="W1" s="1283"/>
      <c r="X1" s="1283"/>
      <c r="Y1" s="1283"/>
      <c r="Z1" s="1283"/>
      <c r="AA1" s="1283" t="s">
        <v>114</v>
      </c>
      <c r="AB1" s="1283"/>
      <c r="AC1" s="1283"/>
      <c r="AD1" s="1283"/>
      <c r="AE1" s="1283"/>
    </row>
    <row r="2" spans="1:31" ht="30" customHeight="1">
      <c r="A2" s="1121" t="s">
        <v>115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3"/>
      <c r="Q2" s="1324"/>
      <c r="R2" s="1324"/>
      <c r="S2" s="1324"/>
      <c r="T2" s="1324"/>
      <c r="U2" s="1324"/>
      <c r="V2" s="1324"/>
      <c r="W2" s="1324"/>
      <c r="X2" s="1324"/>
      <c r="Y2" s="1324"/>
      <c r="Z2" s="1324"/>
      <c r="AA2" s="1324"/>
      <c r="AB2" s="1324"/>
      <c r="AC2" s="1324"/>
      <c r="AD2" s="1324"/>
      <c r="AE2" s="1324"/>
    </row>
    <row r="3" spans="14:26" ht="5.25" customHeight="1">
      <c r="N3" s="20"/>
      <c r="O3" s="20"/>
      <c r="P3" s="20"/>
      <c r="Q3" s="20"/>
      <c r="R3" s="20"/>
      <c r="X3" s="105"/>
      <c r="Y3" s="105"/>
      <c r="Z3" s="105"/>
    </row>
    <row r="4" spans="1:31" ht="19.5" customHeight="1">
      <c r="A4" s="1402" t="s">
        <v>189</v>
      </c>
      <c r="B4" s="1403"/>
      <c r="C4" s="1403"/>
      <c r="D4" s="1403"/>
      <c r="E4" s="1409" t="str">
        <f>'結果報告書'!B1</f>
        <v>i.League U-18</v>
      </c>
      <c r="F4" s="1410"/>
      <c r="G4" s="1410"/>
      <c r="H4" s="1410"/>
      <c r="I4" s="1411" t="s">
        <v>535</v>
      </c>
      <c r="J4" s="1411"/>
      <c r="K4" s="1411"/>
      <c r="L4" s="1411"/>
      <c r="M4" s="1412"/>
      <c r="N4" s="1408" t="s">
        <v>187</v>
      </c>
      <c r="O4" s="1408"/>
      <c r="P4" s="1408"/>
      <c r="Q4" s="1408"/>
      <c r="R4" s="1408"/>
      <c r="S4" s="1165" t="s">
        <v>531</v>
      </c>
      <c r="T4" s="1166"/>
      <c r="U4" s="1166"/>
      <c r="V4" s="1166"/>
      <c r="W4" s="1167"/>
      <c r="X4" s="1313" t="s">
        <v>191</v>
      </c>
      <c r="Y4" s="1314"/>
      <c r="Z4" s="1314"/>
      <c r="AA4" s="1176" t="s">
        <v>64</v>
      </c>
      <c r="AB4" s="1176"/>
      <c r="AC4" s="1176"/>
      <c r="AD4" s="1176"/>
      <c r="AE4" s="1177"/>
    </row>
    <row r="5" spans="1:39" ht="19.5" customHeight="1">
      <c r="A5" s="1404" t="s">
        <v>188</v>
      </c>
      <c r="B5" s="1339"/>
      <c r="C5" s="1339"/>
      <c r="D5" s="1339"/>
      <c r="E5" s="1406" t="s">
        <v>530</v>
      </c>
      <c r="F5" s="1406"/>
      <c r="G5" s="1406"/>
      <c r="H5" s="1406"/>
      <c r="I5" s="1406"/>
      <c r="J5" s="1406"/>
      <c r="K5" s="1407"/>
      <c r="L5" s="1338" t="s">
        <v>190</v>
      </c>
      <c r="M5" s="1339"/>
      <c r="N5" s="1389"/>
      <c r="O5" s="1389"/>
      <c r="P5" s="1389"/>
      <c r="Q5" s="1389"/>
      <c r="R5" s="1389"/>
      <c r="S5" s="1389"/>
      <c r="T5" s="1389"/>
      <c r="U5" s="1405"/>
      <c r="V5" s="1390" t="s">
        <v>116</v>
      </c>
      <c r="W5" s="1391"/>
      <c r="X5" s="1241">
        <v>90</v>
      </c>
      <c r="Y5" s="1241"/>
      <c r="Z5" s="1242"/>
      <c r="AA5" s="1247" t="s">
        <v>118</v>
      </c>
      <c r="AB5" s="1248"/>
      <c r="AC5" s="1389"/>
      <c r="AD5" s="1389"/>
      <c r="AE5" s="106" t="s">
        <v>117</v>
      </c>
      <c r="AG5" s="1158"/>
      <c r="AH5" s="1158"/>
      <c r="AI5" s="1158"/>
      <c r="AJ5" s="1158"/>
      <c r="AK5" s="1158"/>
      <c r="AL5" s="1158"/>
      <c r="AM5" s="4"/>
    </row>
    <row r="6" spans="1:31" ht="19.5" customHeight="1">
      <c r="A6" s="1340" t="s">
        <v>119</v>
      </c>
      <c r="B6" s="1341"/>
      <c r="C6" s="1341"/>
      <c r="D6" s="1341"/>
      <c r="E6" s="1371" t="s">
        <v>536</v>
      </c>
      <c r="F6" s="1371"/>
      <c r="G6" s="1372"/>
      <c r="H6" s="1400" t="s">
        <v>120</v>
      </c>
      <c r="I6" s="1401"/>
      <c r="J6" s="1358"/>
      <c r="K6" s="1359"/>
      <c r="L6" s="1400" t="s">
        <v>121</v>
      </c>
      <c r="M6" s="1401"/>
      <c r="N6" s="107"/>
      <c r="O6" s="108" t="s">
        <v>98</v>
      </c>
      <c r="P6" s="1416" t="s">
        <v>122</v>
      </c>
      <c r="Q6" s="1417"/>
      <c r="R6" s="1358"/>
      <c r="S6" s="1359"/>
      <c r="T6" s="1416" t="s">
        <v>123</v>
      </c>
      <c r="U6" s="1417"/>
      <c r="V6" s="1417"/>
      <c r="W6" s="1398"/>
      <c r="X6" s="1398"/>
      <c r="Y6" s="1399"/>
      <c r="Z6" s="1400" t="s">
        <v>124</v>
      </c>
      <c r="AA6" s="1401"/>
      <c r="AB6" s="1401"/>
      <c r="AC6" s="1358"/>
      <c r="AD6" s="1358"/>
      <c r="AE6" s="1393"/>
    </row>
    <row r="7" spans="1:31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9.5" customHeight="1">
      <c r="A8" s="1418" t="s">
        <v>99</v>
      </c>
      <c r="B8" s="1419"/>
      <c r="C8" s="1420"/>
      <c r="D8" s="1423"/>
      <c r="E8" s="1424"/>
      <c r="F8" s="1424"/>
      <c r="G8" s="1424"/>
      <c r="H8" s="1424"/>
      <c r="I8" s="1424"/>
      <c r="J8" s="1192" t="s">
        <v>125</v>
      </c>
      <c r="K8" s="1176"/>
      <c r="L8" s="1176"/>
      <c r="M8" s="1298"/>
      <c r="N8" s="1298"/>
      <c r="O8" s="1298"/>
      <c r="P8" s="1298"/>
      <c r="Q8" s="1298"/>
      <c r="R8" s="1298"/>
      <c r="S8" s="1362" t="s">
        <v>126</v>
      </c>
      <c r="T8" s="1176"/>
      <c r="U8" s="1176"/>
      <c r="V8" s="1298"/>
      <c r="W8" s="1298"/>
      <c r="X8" s="1298"/>
      <c r="Y8" s="1298"/>
      <c r="Z8" s="1298"/>
      <c r="AA8" s="1298"/>
      <c r="AB8" s="1253" t="s">
        <v>128</v>
      </c>
      <c r="AC8" s="1251"/>
      <c r="AD8" s="1251"/>
      <c r="AE8" s="1249" t="s">
        <v>129</v>
      </c>
    </row>
    <row r="9" spans="1:31" s="6" customFormat="1" ht="19.5" customHeight="1">
      <c r="A9" s="1360" t="s">
        <v>130</v>
      </c>
      <c r="B9" s="1361"/>
      <c r="C9" s="1361"/>
      <c r="D9" s="1421"/>
      <c r="E9" s="1422"/>
      <c r="F9" s="1422"/>
      <c r="G9" s="1422"/>
      <c r="H9" s="1422"/>
      <c r="I9" s="1422"/>
      <c r="J9" s="1360" t="s">
        <v>341</v>
      </c>
      <c r="K9" s="1361"/>
      <c r="L9" s="1361"/>
      <c r="M9" s="1392"/>
      <c r="N9" s="1392"/>
      <c r="O9" s="1392"/>
      <c r="P9" s="1392"/>
      <c r="Q9" s="1392"/>
      <c r="R9" s="1392"/>
      <c r="S9" s="1415" t="s">
        <v>127</v>
      </c>
      <c r="T9" s="1361"/>
      <c r="U9" s="1361"/>
      <c r="V9" s="1392"/>
      <c r="W9" s="1392"/>
      <c r="X9" s="1392"/>
      <c r="Y9" s="1392"/>
      <c r="Z9" s="1392"/>
      <c r="AA9" s="1392"/>
      <c r="AB9" s="1254"/>
      <c r="AC9" s="1252"/>
      <c r="AD9" s="1252"/>
      <c r="AE9" s="1250"/>
    </row>
    <row r="10" spans="1:31" s="6" customFormat="1" ht="3.75" customHeight="1">
      <c r="A10" s="2"/>
      <c r="B10" s="2">
        <f>J10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3.5" customHeight="1">
      <c r="A11" s="1375" t="s">
        <v>131</v>
      </c>
      <c r="B11" s="1376"/>
      <c r="C11" s="1377"/>
      <c r="D11" s="1299" t="s">
        <v>100</v>
      </c>
      <c r="E11" s="1299"/>
      <c r="F11" s="1299"/>
      <c r="G11" s="1299"/>
      <c r="H11" s="1299"/>
      <c r="I11" s="1300"/>
      <c r="J11" s="1301"/>
      <c r="K11" s="1301"/>
      <c r="L11" s="1279"/>
      <c r="M11" s="1279"/>
      <c r="N11" s="1275" t="s">
        <v>132</v>
      </c>
      <c r="O11" s="1276"/>
      <c r="P11" s="1276"/>
      <c r="Q11" s="1276"/>
      <c r="R11" s="1277"/>
      <c r="S11" s="1279"/>
      <c r="T11" s="1279"/>
      <c r="U11" s="1301">
        <f>IF(S12="","",SUM(S11:S14))</f>
      </c>
      <c r="V11" s="1301"/>
      <c r="W11" s="1413" t="s">
        <v>101</v>
      </c>
      <c r="X11" s="1414"/>
      <c r="Y11" s="1414"/>
      <c r="Z11" s="1414"/>
      <c r="AA11" s="1414"/>
      <c r="AB11" s="1414"/>
      <c r="AC11" s="1376" t="s">
        <v>131</v>
      </c>
      <c r="AD11" s="1376"/>
      <c r="AE11" s="1383"/>
    </row>
    <row r="12" spans="1:31" ht="13.5" customHeight="1">
      <c r="A12" s="9"/>
      <c r="B12" s="1379"/>
      <c r="C12" s="1379"/>
      <c r="D12" s="1379"/>
      <c r="E12" s="1379"/>
      <c r="F12" s="1379"/>
      <c r="G12" s="1379"/>
      <c r="H12" s="1379"/>
      <c r="I12" s="10"/>
      <c r="J12" s="1302"/>
      <c r="K12" s="1302"/>
      <c r="L12" s="1304"/>
      <c r="M12" s="1304"/>
      <c r="N12" s="1280" t="s">
        <v>133</v>
      </c>
      <c r="O12" s="1280"/>
      <c r="P12" s="1280"/>
      <c r="Q12" s="1280"/>
      <c r="R12" s="1280"/>
      <c r="S12" s="1304"/>
      <c r="T12" s="1304"/>
      <c r="U12" s="1302"/>
      <c r="V12" s="1302"/>
      <c r="W12" s="11"/>
      <c r="X12" s="1379"/>
      <c r="Y12" s="1379"/>
      <c r="Z12" s="1379"/>
      <c r="AA12" s="1379"/>
      <c r="AB12" s="1379"/>
      <c r="AC12" s="1379"/>
      <c r="AD12" s="1379"/>
      <c r="AE12" s="12"/>
    </row>
    <row r="13" spans="1:31" ht="13.5" customHeight="1">
      <c r="A13" s="9"/>
      <c r="B13" s="1379"/>
      <c r="C13" s="1379"/>
      <c r="D13" s="1379"/>
      <c r="E13" s="1379"/>
      <c r="F13" s="1379"/>
      <c r="G13" s="1379"/>
      <c r="H13" s="1379"/>
      <c r="I13" s="10"/>
      <c r="J13" s="1302"/>
      <c r="K13" s="1302"/>
      <c r="L13" s="1378"/>
      <c r="M13" s="1378"/>
      <c r="N13" s="1280" t="s">
        <v>134</v>
      </c>
      <c r="O13" s="1280"/>
      <c r="P13" s="1280"/>
      <c r="Q13" s="1280"/>
      <c r="R13" s="1280"/>
      <c r="S13" s="1304"/>
      <c r="T13" s="1304"/>
      <c r="U13" s="1302"/>
      <c r="V13" s="1302"/>
      <c r="W13" s="11"/>
      <c r="X13" s="1379"/>
      <c r="Y13" s="1379"/>
      <c r="Z13" s="1379"/>
      <c r="AA13" s="1379"/>
      <c r="AB13" s="1379"/>
      <c r="AC13" s="1379"/>
      <c r="AD13" s="1379"/>
      <c r="AE13" s="12"/>
    </row>
    <row r="14" spans="1:31" ht="13.5" customHeight="1">
      <c r="A14" s="13"/>
      <c r="B14" s="14"/>
      <c r="C14" s="1342" t="s">
        <v>164</v>
      </c>
      <c r="D14" s="1280"/>
      <c r="E14" s="15"/>
      <c r="F14" s="16"/>
      <c r="G14" s="1343" t="s">
        <v>135</v>
      </c>
      <c r="H14" s="1344"/>
      <c r="I14" s="1345"/>
      <c r="J14" s="1302"/>
      <c r="K14" s="1302"/>
      <c r="L14" s="1378"/>
      <c r="M14" s="1378"/>
      <c r="N14" s="1280" t="s">
        <v>136</v>
      </c>
      <c r="O14" s="1280"/>
      <c r="P14" s="1280"/>
      <c r="Q14" s="1280"/>
      <c r="R14" s="1280"/>
      <c r="S14" s="1304"/>
      <c r="T14" s="1304"/>
      <c r="U14" s="1302"/>
      <c r="V14" s="1302"/>
      <c r="W14" s="18"/>
      <c r="X14" s="14"/>
      <c r="Y14" s="1342" t="s">
        <v>165</v>
      </c>
      <c r="Z14" s="1280"/>
      <c r="AA14" s="15"/>
      <c r="AB14" s="16"/>
      <c r="AC14" s="1343" t="s">
        <v>135</v>
      </c>
      <c r="AD14" s="1344"/>
      <c r="AE14" s="1384"/>
    </row>
    <row r="15" spans="1:31" ht="13.5" customHeight="1">
      <c r="A15" s="19"/>
      <c r="B15" s="5"/>
      <c r="C15" s="20"/>
      <c r="D15" s="20"/>
      <c r="E15" s="20"/>
      <c r="F15" s="20"/>
      <c r="G15" s="20"/>
      <c r="H15" s="20"/>
      <c r="I15" s="21"/>
      <c r="J15" s="1303"/>
      <c r="K15" s="1303"/>
      <c r="L15" s="1278"/>
      <c r="M15" s="1278"/>
      <c r="N15" s="1274" t="s">
        <v>166</v>
      </c>
      <c r="O15" s="1288"/>
      <c r="P15" s="1288"/>
      <c r="Q15" s="1288"/>
      <c r="R15" s="1272"/>
      <c r="S15" s="1278"/>
      <c r="T15" s="1278"/>
      <c r="U15" s="1303"/>
      <c r="V15" s="1303"/>
      <c r="W15" s="21"/>
      <c r="X15" s="21"/>
      <c r="Y15" s="5"/>
      <c r="Z15" s="5"/>
      <c r="AA15" s="5"/>
      <c r="AB15" s="20"/>
      <c r="AC15" s="20"/>
      <c r="AD15" s="20"/>
      <c r="AE15" s="23"/>
    </row>
    <row r="16" spans="1:31" ht="3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24" customFormat="1" ht="13.5" customHeight="1">
      <c r="A17" s="1307" t="s">
        <v>137</v>
      </c>
      <c r="B17" s="1309" t="s">
        <v>138</v>
      </c>
      <c r="C17" s="1311" t="s">
        <v>139</v>
      </c>
      <c r="D17" s="1311"/>
      <c r="E17" s="1311"/>
      <c r="F17" s="1311"/>
      <c r="G17" s="1346" t="s">
        <v>140</v>
      </c>
      <c r="H17" s="1373" t="s">
        <v>141</v>
      </c>
      <c r="I17" s="1257" t="s">
        <v>102</v>
      </c>
      <c r="J17" s="1258"/>
      <c r="K17" s="1258"/>
      <c r="L17" s="1258"/>
      <c r="M17" s="1259"/>
      <c r="N17" s="1385" t="s">
        <v>142</v>
      </c>
      <c r="O17" s="1386"/>
      <c r="Q17" s="1307" t="s">
        <v>137</v>
      </c>
      <c r="R17" s="1309" t="s">
        <v>138</v>
      </c>
      <c r="S17" s="1311" t="s">
        <v>139</v>
      </c>
      <c r="T17" s="1311"/>
      <c r="U17" s="1311"/>
      <c r="V17" s="1311"/>
      <c r="W17" s="1387" t="s">
        <v>140</v>
      </c>
      <c r="X17" s="1373" t="s">
        <v>141</v>
      </c>
      <c r="Y17" s="1257" t="s">
        <v>102</v>
      </c>
      <c r="Z17" s="1258"/>
      <c r="AA17" s="1258"/>
      <c r="AB17" s="1258"/>
      <c r="AC17" s="1259"/>
      <c r="AD17" s="1385" t="s">
        <v>142</v>
      </c>
      <c r="AE17" s="1386"/>
    </row>
    <row r="18" spans="1:31" s="24" customFormat="1" ht="30" customHeight="1">
      <c r="A18" s="1308"/>
      <c r="B18" s="1310"/>
      <c r="C18" s="1312"/>
      <c r="D18" s="1312"/>
      <c r="E18" s="1312"/>
      <c r="F18" s="1312"/>
      <c r="G18" s="1347"/>
      <c r="H18" s="1374"/>
      <c r="I18" s="115" t="s">
        <v>192</v>
      </c>
      <c r="J18" s="110" t="s">
        <v>144</v>
      </c>
      <c r="K18" s="26" t="s">
        <v>145</v>
      </c>
      <c r="L18" s="26" t="s">
        <v>146</v>
      </c>
      <c r="M18" s="27" t="s">
        <v>147</v>
      </c>
      <c r="N18" s="28" t="s">
        <v>117</v>
      </c>
      <c r="O18" s="25" t="s">
        <v>167</v>
      </c>
      <c r="Q18" s="1308"/>
      <c r="R18" s="1310"/>
      <c r="S18" s="1312"/>
      <c r="T18" s="1312"/>
      <c r="U18" s="1312"/>
      <c r="V18" s="1312"/>
      <c r="W18" s="1388"/>
      <c r="X18" s="1374"/>
      <c r="Y18" s="115" t="s">
        <v>192</v>
      </c>
      <c r="Z18" s="110" t="s">
        <v>144</v>
      </c>
      <c r="AA18" s="26" t="s">
        <v>145</v>
      </c>
      <c r="AB18" s="26" t="s">
        <v>146</v>
      </c>
      <c r="AC18" s="27" t="s">
        <v>147</v>
      </c>
      <c r="AD18" s="28" t="s">
        <v>117</v>
      </c>
      <c r="AE18" s="25" t="s">
        <v>167</v>
      </c>
    </row>
    <row r="19" spans="1:31" ht="13.5">
      <c r="A19" s="29"/>
      <c r="B19" s="30"/>
      <c r="C19" s="1267"/>
      <c r="D19" s="1267"/>
      <c r="E19" s="1267"/>
      <c r="F19" s="1267"/>
      <c r="G19" s="120"/>
      <c r="H19" s="124"/>
      <c r="I19" s="116"/>
      <c r="J19" s="111"/>
      <c r="K19" s="32"/>
      <c r="L19" s="32"/>
      <c r="M19" s="33"/>
      <c r="N19" s="34"/>
      <c r="O19" s="33"/>
      <c r="P19" s="35"/>
      <c r="Q19" s="29"/>
      <c r="R19" s="30"/>
      <c r="S19" s="1267"/>
      <c r="T19" s="1267"/>
      <c r="U19" s="1267"/>
      <c r="V19" s="1267"/>
      <c r="W19" s="31"/>
      <c r="X19" s="124"/>
      <c r="Y19" s="116"/>
      <c r="Z19" s="111"/>
      <c r="AA19" s="32"/>
      <c r="AB19" s="32"/>
      <c r="AC19" s="33"/>
      <c r="AD19" s="36"/>
      <c r="AE19" s="31"/>
    </row>
    <row r="20" spans="1:31" ht="13.5">
      <c r="A20" s="37"/>
      <c r="B20" s="38"/>
      <c r="C20" s="1264"/>
      <c r="D20" s="1264"/>
      <c r="E20" s="1264"/>
      <c r="F20" s="1264"/>
      <c r="G20" s="121"/>
      <c r="H20" s="125"/>
      <c r="I20" s="117"/>
      <c r="J20" s="112"/>
      <c r="K20" s="40"/>
      <c r="L20" s="40"/>
      <c r="M20" s="41"/>
      <c r="N20" s="42"/>
      <c r="O20" s="41"/>
      <c r="P20" s="35"/>
      <c r="Q20" s="37"/>
      <c r="R20" s="38"/>
      <c r="S20" s="1264"/>
      <c r="T20" s="1264"/>
      <c r="U20" s="1264"/>
      <c r="V20" s="1264"/>
      <c r="W20" s="39"/>
      <c r="X20" s="125"/>
      <c r="Y20" s="117"/>
      <c r="Z20" s="112"/>
      <c r="AA20" s="40"/>
      <c r="AB20" s="40"/>
      <c r="AC20" s="41"/>
      <c r="AD20" s="43"/>
      <c r="AE20" s="39"/>
    </row>
    <row r="21" spans="1:31" ht="13.5">
      <c r="A21" s="37"/>
      <c r="B21" s="38"/>
      <c r="C21" s="1264"/>
      <c r="D21" s="1264"/>
      <c r="E21" s="1264"/>
      <c r="F21" s="1264"/>
      <c r="G21" s="121"/>
      <c r="H21" s="125"/>
      <c r="I21" s="117"/>
      <c r="J21" s="112"/>
      <c r="K21" s="40"/>
      <c r="L21" s="40"/>
      <c r="M21" s="41"/>
      <c r="N21" s="42"/>
      <c r="O21" s="41"/>
      <c r="P21" s="35"/>
      <c r="Q21" s="37"/>
      <c r="R21" s="38"/>
      <c r="S21" s="1264"/>
      <c r="T21" s="1264"/>
      <c r="U21" s="1264"/>
      <c r="V21" s="1264"/>
      <c r="W21" s="39"/>
      <c r="X21" s="125"/>
      <c r="Y21" s="117"/>
      <c r="Z21" s="112"/>
      <c r="AA21" s="40"/>
      <c r="AB21" s="40"/>
      <c r="AC21" s="41"/>
      <c r="AD21" s="43"/>
      <c r="AE21" s="39"/>
    </row>
    <row r="22" spans="1:31" ht="13.5">
      <c r="A22" s="37"/>
      <c r="B22" s="38"/>
      <c r="C22" s="1264"/>
      <c r="D22" s="1264"/>
      <c r="E22" s="1264"/>
      <c r="F22" s="1264"/>
      <c r="G22" s="121"/>
      <c r="H22" s="125"/>
      <c r="I22" s="117"/>
      <c r="J22" s="112"/>
      <c r="K22" s="40"/>
      <c r="L22" s="40"/>
      <c r="M22" s="41"/>
      <c r="N22" s="42"/>
      <c r="O22" s="41"/>
      <c r="P22" s="35"/>
      <c r="Q22" s="37"/>
      <c r="R22" s="38"/>
      <c r="S22" s="1264"/>
      <c r="T22" s="1264"/>
      <c r="U22" s="1264"/>
      <c r="V22" s="1264"/>
      <c r="W22" s="39"/>
      <c r="X22" s="125"/>
      <c r="Y22" s="117"/>
      <c r="Z22" s="112"/>
      <c r="AA22" s="40"/>
      <c r="AB22" s="40"/>
      <c r="AC22" s="41"/>
      <c r="AD22" s="43"/>
      <c r="AE22" s="39"/>
    </row>
    <row r="23" spans="1:31" ht="13.5">
      <c r="A23" s="37"/>
      <c r="B23" s="38"/>
      <c r="C23" s="1264"/>
      <c r="D23" s="1264"/>
      <c r="E23" s="1264"/>
      <c r="F23" s="1264"/>
      <c r="G23" s="121"/>
      <c r="H23" s="125"/>
      <c r="I23" s="117"/>
      <c r="J23" s="112"/>
      <c r="K23" s="40"/>
      <c r="L23" s="40"/>
      <c r="M23" s="41"/>
      <c r="N23" s="42"/>
      <c r="O23" s="41"/>
      <c r="P23" s="35"/>
      <c r="Q23" s="37"/>
      <c r="R23" s="38"/>
      <c r="S23" s="1264"/>
      <c r="T23" s="1264"/>
      <c r="U23" s="1264"/>
      <c r="V23" s="1264"/>
      <c r="W23" s="39"/>
      <c r="X23" s="125"/>
      <c r="Y23" s="117"/>
      <c r="Z23" s="112"/>
      <c r="AA23" s="40"/>
      <c r="AB23" s="40"/>
      <c r="AC23" s="41"/>
      <c r="AD23" s="43"/>
      <c r="AE23" s="39"/>
    </row>
    <row r="24" spans="1:31" ht="13.5">
      <c r="A24" s="37"/>
      <c r="B24" s="38"/>
      <c r="C24" s="1264"/>
      <c r="D24" s="1264"/>
      <c r="E24" s="1264"/>
      <c r="F24" s="1264"/>
      <c r="G24" s="121"/>
      <c r="H24" s="125"/>
      <c r="I24" s="117"/>
      <c r="J24" s="112"/>
      <c r="K24" s="40"/>
      <c r="L24" s="40"/>
      <c r="M24" s="41"/>
      <c r="N24" s="42"/>
      <c r="O24" s="41"/>
      <c r="P24" s="35"/>
      <c r="Q24" s="37"/>
      <c r="R24" s="38"/>
      <c r="S24" s="1264"/>
      <c r="T24" s="1264"/>
      <c r="U24" s="1264"/>
      <c r="V24" s="1264"/>
      <c r="W24" s="39"/>
      <c r="X24" s="125"/>
      <c r="Y24" s="117"/>
      <c r="Z24" s="112"/>
      <c r="AA24" s="40"/>
      <c r="AB24" s="40"/>
      <c r="AC24" s="41"/>
      <c r="AD24" s="43"/>
      <c r="AE24" s="39"/>
    </row>
    <row r="25" spans="1:31" ht="13.5">
      <c r="A25" s="37"/>
      <c r="B25" s="38"/>
      <c r="C25" s="1264"/>
      <c r="D25" s="1264"/>
      <c r="E25" s="1264"/>
      <c r="F25" s="1264"/>
      <c r="G25" s="121"/>
      <c r="H25" s="125"/>
      <c r="I25" s="117"/>
      <c r="J25" s="112"/>
      <c r="K25" s="40"/>
      <c r="L25" s="40"/>
      <c r="M25" s="41"/>
      <c r="N25" s="42"/>
      <c r="O25" s="41"/>
      <c r="P25" s="35"/>
      <c r="Q25" s="37"/>
      <c r="R25" s="38"/>
      <c r="S25" s="1264"/>
      <c r="T25" s="1264"/>
      <c r="U25" s="1264"/>
      <c r="V25" s="1264"/>
      <c r="W25" s="39"/>
      <c r="X25" s="125"/>
      <c r="Y25" s="117"/>
      <c r="Z25" s="112"/>
      <c r="AA25" s="40"/>
      <c r="AB25" s="40"/>
      <c r="AC25" s="41"/>
      <c r="AD25" s="43"/>
      <c r="AE25" s="39"/>
    </row>
    <row r="26" spans="1:31" ht="13.5">
      <c r="A26" s="37"/>
      <c r="B26" s="38"/>
      <c r="C26" s="1264"/>
      <c r="D26" s="1264"/>
      <c r="E26" s="1264"/>
      <c r="F26" s="1264"/>
      <c r="G26" s="121"/>
      <c r="H26" s="125"/>
      <c r="I26" s="117"/>
      <c r="J26" s="112"/>
      <c r="K26" s="40"/>
      <c r="L26" s="40"/>
      <c r="M26" s="41"/>
      <c r="N26" s="42"/>
      <c r="O26" s="41"/>
      <c r="P26" s="35"/>
      <c r="Q26" s="37"/>
      <c r="R26" s="38"/>
      <c r="S26" s="1264"/>
      <c r="T26" s="1264"/>
      <c r="U26" s="1264"/>
      <c r="V26" s="1264"/>
      <c r="W26" s="39"/>
      <c r="X26" s="125"/>
      <c r="Y26" s="117"/>
      <c r="Z26" s="112"/>
      <c r="AA26" s="40"/>
      <c r="AB26" s="40"/>
      <c r="AC26" s="41"/>
      <c r="AD26" s="43"/>
      <c r="AE26" s="39"/>
    </row>
    <row r="27" spans="1:31" ht="13.5">
      <c r="A27" s="37"/>
      <c r="B27" s="38"/>
      <c r="C27" s="1264"/>
      <c r="D27" s="1264"/>
      <c r="E27" s="1264"/>
      <c r="F27" s="1264"/>
      <c r="G27" s="121"/>
      <c r="H27" s="125"/>
      <c r="I27" s="117"/>
      <c r="J27" s="112"/>
      <c r="K27" s="40"/>
      <c r="L27" s="40"/>
      <c r="M27" s="41"/>
      <c r="N27" s="42"/>
      <c r="O27" s="41"/>
      <c r="P27" s="35"/>
      <c r="Q27" s="37"/>
      <c r="R27" s="38"/>
      <c r="S27" s="1264"/>
      <c r="T27" s="1264"/>
      <c r="U27" s="1264"/>
      <c r="V27" s="1264"/>
      <c r="W27" s="39"/>
      <c r="X27" s="125"/>
      <c r="Y27" s="117"/>
      <c r="Z27" s="112"/>
      <c r="AA27" s="40"/>
      <c r="AB27" s="40"/>
      <c r="AC27" s="41"/>
      <c r="AD27" s="43"/>
      <c r="AE27" s="39"/>
    </row>
    <row r="28" spans="1:31" ht="13.5">
      <c r="A28" s="37"/>
      <c r="B28" s="38"/>
      <c r="C28" s="1264"/>
      <c r="D28" s="1264"/>
      <c r="E28" s="1264"/>
      <c r="F28" s="1264"/>
      <c r="G28" s="121"/>
      <c r="H28" s="125"/>
      <c r="I28" s="117"/>
      <c r="J28" s="112"/>
      <c r="K28" s="40"/>
      <c r="L28" s="40"/>
      <c r="M28" s="41"/>
      <c r="N28" s="42"/>
      <c r="O28" s="41"/>
      <c r="P28" s="35"/>
      <c r="Q28" s="37"/>
      <c r="R28" s="38"/>
      <c r="S28" s="1264"/>
      <c r="T28" s="1264"/>
      <c r="U28" s="1264"/>
      <c r="V28" s="1264"/>
      <c r="W28" s="39"/>
      <c r="X28" s="125"/>
      <c r="Y28" s="117"/>
      <c r="Z28" s="112"/>
      <c r="AA28" s="40"/>
      <c r="AB28" s="40"/>
      <c r="AC28" s="41"/>
      <c r="AD28" s="43"/>
      <c r="AE28" s="39"/>
    </row>
    <row r="29" spans="1:31" ht="13.5">
      <c r="A29" s="44"/>
      <c r="B29" s="45"/>
      <c r="C29" s="1265"/>
      <c r="D29" s="1265"/>
      <c r="E29" s="1265"/>
      <c r="F29" s="1265"/>
      <c r="G29" s="122"/>
      <c r="H29" s="126"/>
      <c r="I29" s="118"/>
      <c r="J29" s="113"/>
      <c r="K29" s="47"/>
      <c r="L29" s="47"/>
      <c r="M29" s="48"/>
      <c r="N29" s="49"/>
      <c r="O29" s="48"/>
      <c r="P29" s="35"/>
      <c r="Q29" s="44"/>
      <c r="R29" s="45"/>
      <c r="S29" s="1265"/>
      <c r="T29" s="1265"/>
      <c r="U29" s="1265"/>
      <c r="V29" s="1265"/>
      <c r="W29" s="46"/>
      <c r="X29" s="126"/>
      <c r="Y29" s="118"/>
      <c r="Z29" s="113"/>
      <c r="AA29" s="47"/>
      <c r="AB29" s="47"/>
      <c r="AC29" s="48"/>
      <c r="AD29" s="50"/>
      <c r="AE29" s="46"/>
    </row>
    <row r="30" spans="1:31" ht="13.5">
      <c r="A30" s="51"/>
      <c r="B30" s="52"/>
      <c r="C30" s="1266"/>
      <c r="D30" s="1266"/>
      <c r="E30" s="1266"/>
      <c r="F30" s="1266"/>
      <c r="G30" s="123"/>
      <c r="H30" s="127"/>
      <c r="I30" s="119"/>
      <c r="J30" s="114"/>
      <c r="K30" s="53"/>
      <c r="L30" s="53"/>
      <c r="M30" s="54"/>
      <c r="N30" s="55"/>
      <c r="O30" s="54"/>
      <c r="P30" s="35"/>
      <c r="Q30" s="29"/>
      <c r="R30" s="30"/>
      <c r="S30" s="1267"/>
      <c r="T30" s="1267"/>
      <c r="U30" s="1267"/>
      <c r="V30" s="1267"/>
      <c r="W30" s="31"/>
      <c r="X30" s="127"/>
      <c r="Y30" s="119"/>
      <c r="Z30" s="114"/>
      <c r="AA30" s="53"/>
      <c r="AB30" s="53"/>
      <c r="AC30" s="54"/>
      <c r="AD30" s="36"/>
      <c r="AE30" s="31"/>
    </row>
    <row r="31" spans="1:31" ht="13.5">
      <c r="A31" s="37"/>
      <c r="B31" s="38"/>
      <c r="C31" s="1264"/>
      <c r="D31" s="1264"/>
      <c r="E31" s="1264"/>
      <c r="F31" s="1264"/>
      <c r="G31" s="121"/>
      <c r="H31" s="125"/>
      <c r="I31" s="117"/>
      <c r="J31" s="112"/>
      <c r="K31" s="40"/>
      <c r="L31" s="40"/>
      <c r="M31" s="41"/>
      <c r="N31" s="42"/>
      <c r="O31" s="41"/>
      <c r="P31" s="35"/>
      <c r="Q31" s="37"/>
      <c r="R31" s="38"/>
      <c r="S31" s="1264"/>
      <c r="T31" s="1264"/>
      <c r="U31" s="1264"/>
      <c r="V31" s="1264"/>
      <c r="W31" s="39"/>
      <c r="X31" s="125"/>
      <c r="Y31" s="117"/>
      <c r="Z31" s="112"/>
      <c r="AA31" s="40"/>
      <c r="AB31" s="40"/>
      <c r="AC31" s="41"/>
      <c r="AD31" s="43"/>
      <c r="AE31" s="39"/>
    </row>
    <row r="32" spans="1:31" ht="13.5">
      <c r="A32" s="37"/>
      <c r="B32" s="38"/>
      <c r="C32" s="1264"/>
      <c r="D32" s="1264"/>
      <c r="E32" s="1264"/>
      <c r="F32" s="1264"/>
      <c r="G32" s="121"/>
      <c r="H32" s="125"/>
      <c r="I32" s="117"/>
      <c r="J32" s="112"/>
      <c r="K32" s="40"/>
      <c r="L32" s="40"/>
      <c r="M32" s="41"/>
      <c r="N32" s="42"/>
      <c r="O32" s="41"/>
      <c r="P32" s="35"/>
      <c r="Q32" s="37"/>
      <c r="R32" s="38"/>
      <c r="S32" s="1264"/>
      <c r="T32" s="1264"/>
      <c r="U32" s="1264"/>
      <c r="V32" s="1264"/>
      <c r="W32" s="39"/>
      <c r="X32" s="125"/>
      <c r="Y32" s="117"/>
      <c r="Z32" s="112"/>
      <c r="AA32" s="40"/>
      <c r="AB32" s="40"/>
      <c r="AC32" s="41"/>
      <c r="AD32" s="43"/>
      <c r="AE32" s="39"/>
    </row>
    <row r="33" spans="1:31" ht="13.5">
      <c r="A33" s="37"/>
      <c r="B33" s="38"/>
      <c r="C33" s="1264"/>
      <c r="D33" s="1264"/>
      <c r="E33" s="1264"/>
      <c r="F33" s="1264"/>
      <c r="G33" s="121"/>
      <c r="H33" s="125"/>
      <c r="I33" s="117"/>
      <c r="J33" s="112"/>
      <c r="K33" s="40"/>
      <c r="L33" s="40"/>
      <c r="M33" s="41"/>
      <c r="N33" s="42"/>
      <c r="O33" s="41"/>
      <c r="P33" s="35"/>
      <c r="Q33" s="37"/>
      <c r="R33" s="38"/>
      <c r="S33" s="1264"/>
      <c r="T33" s="1264"/>
      <c r="U33" s="1264"/>
      <c r="V33" s="1264"/>
      <c r="W33" s="39"/>
      <c r="X33" s="125"/>
      <c r="Y33" s="117"/>
      <c r="Z33" s="112"/>
      <c r="AA33" s="40"/>
      <c r="AB33" s="40"/>
      <c r="AC33" s="41"/>
      <c r="AD33" s="43"/>
      <c r="AE33" s="39"/>
    </row>
    <row r="34" spans="1:31" ht="13.5">
      <c r="A34" s="37"/>
      <c r="B34" s="38"/>
      <c r="C34" s="1264"/>
      <c r="D34" s="1264"/>
      <c r="E34" s="1264"/>
      <c r="F34" s="1264"/>
      <c r="G34" s="121"/>
      <c r="H34" s="125"/>
      <c r="I34" s="117"/>
      <c r="J34" s="112"/>
      <c r="K34" s="40"/>
      <c r="L34" s="40"/>
      <c r="M34" s="41"/>
      <c r="N34" s="42"/>
      <c r="O34" s="41"/>
      <c r="P34" s="35"/>
      <c r="Q34" s="37"/>
      <c r="R34" s="38"/>
      <c r="S34" s="1264"/>
      <c r="T34" s="1264"/>
      <c r="U34" s="1264"/>
      <c r="V34" s="1264"/>
      <c r="W34" s="39"/>
      <c r="X34" s="125"/>
      <c r="Y34" s="117"/>
      <c r="Z34" s="112"/>
      <c r="AA34" s="40"/>
      <c r="AB34" s="40"/>
      <c r="AC34" s="41"/>
      <c r="AD34" s="43"/>
      <c r="AE34" s="39"/>
    </row>
    <row r="35" spans="1:31" ht="13.5">
      <c r="A35" s="37"/>
      <c r="B35" s="38"/>
      <c r="C35" s="1264"/>
      <c r="D35" s="1264"/>
      <c r="E35" s="1264"/>
      <c r="F35" s="1264"/>
      <c r="G35" s="121"/>
      <c r="H35" s="125"/>
      <c r="I35" s="117"/>
      <c r="J35" s="112"/>
      <c r="K35" s="40"/>
      <c r="L35" s="40"/>
      <c r="M35" s="41"/>
      <c r="N35" s="42"/>
      <c r="O35" s="41"/>
      <c r="P35" s="35"/>
      <c r="Q35" s="37"/>
      <c r="R35" s="38"/>
      <c r="S35" s="1264"/>
      <c r="T35" s="1264"/>
      <c r="U35" s="1264"/>
      <c r="V35" s="1264"/>
      <c r="W35" s="39"/>
      <c r="X35" s="125"/>
      <c r="Y35" s="117"/>
      <c r="Z35" s="112"/>
      <c r="AA35" s="40"/>
      <c r="AB35" s="40"/>
      <c r="AC35" s="41"/>
      <c r="AD35" s="43"/>
      <c r="AE35" s="39"/>
    </row>
    <row r="36" spans="1:31" ht="13.5">
      <c r="A36" s="37"/>
      <c r="B36" s="38"/>
      <c r="C36" s="1264"/>
      <c r="D36" s="1264"/>
      <c r="E36" s="1264"/>
      <c r="F36" s="1264"/>
      <c r="G36" s="121"/>
      <c r="H36" s="125"/>
      <c r="I36" s="117"/>
      <c r="J36" s="112"/>
      <c r="K36" s="40"/>
      <c r="L36" s="40"/>
      <c r="M36" s="41"/>
      <c r="N36" s="42"/>
      <c r="O36" s="41"/>
      <c r="P36" s="35"/>
      <c r="Q36" s="37"/>
      <c r="R36" s="38"/>
      <c r="S36" s="1264"/>
      <c r="T36" s="1264"/>
      <c r="U36" s="1264"/>
      <c r="V36" s="1264"/>
      <c r="W36" s="39"/>
      <c r="X36" s="125"/>
      <c r="Y36" s="117"/>
      <c r="Z36" s="112"/>
      <c r="AA36" s="40"/>
      <c r="AB36" s="40"/>
      <c r="AC36" s="41"/>
      <c r="AD36" s="43"/>
      <c r="AE36" s="39"/>
    </row>
    <row r="37" spans="1:31" ht="13.5">
      <c r="A37" s="37"/>
      <c r="B37" s="38"/>
      <c r="C37" s="1264"/>
      <c r="D37" s="1264"/>
      <c r="E37" s="1264"/>
      <c r="F37" s="1264"/>
      <c r="G37" s="121"/>
      <c r="H37" s="125"/>
      <c r="I37" s="117"/>
      <c r="J37" s="112"/>
      <c r="K37" s="40"/>
      <c r="L37" s="40"/>
      <c r="M37" s="41"/>
      <c r="N37" s="42"/>
      <c r="O37" s="41"/>
      <c r="P37" s="35"/>
      <c r="Q37" s="37"/>
      <c r="R37" s="38"/>
      <c r="S37" s="1264"/>
      <c r="T37" s="1264"/>
      <c r="U37" s="1264"/>
      <c r="V37" s="1264"/>
      <c r="W37" s="39"/>
      <c r="X37" s="125"/>
      <c r="Y37" s="117"/>
      <c r="Z37" s="112"/>
      <c r="AA37" s="40"/>
      <c r="AB37" s="40"/>
      <c r="AC37" s="41"/>
      <c r="AD37" s="43"/>
      <c r="AE37" s="39"/>
    </row>
    <row r="38" spans="1:31" ht="13.5">
      <c r="A38" s="44"/>
      <c r="B38" s="45"/>
      <c r="C38" s="1265"/>
      <c r="D38" s="1265"/>
      <c r="E38" s="1265"/>
      <c r="F38" s="1265"/>
      <c r="G38" s="122"/>
      <c r="H38" s="126"/>
      <c r="I38" s="118"/>
      <c r="J38" s="113"/>
      <c r="K38" s="47"/>
      <c r="L38" s="47"/>
      <c r="M38" s="48"/>
      <c r="N38" s="49"/>
      <c r="O38" s="48"/>
      <c r="P38" s="35"/>
      <c r="Q38" s="44"/>
      <c r="R38" s="45"/>
      <c r="S38" s="1265"/>
      <c r="T38" s="1265"/>
      <c r="U38" s="1265"/>
      <c r="V38" s="1265"/>
      <c r="W38" s="46"/>
      <c r="X38" s="126"/>
      <c r="Y38" s="118"/>
      <c r="Z38" s="113"/>
      <c r="AA38" s="47"/>
      <c r="AB38" s="47"/>
      <c r="AC38" s="48"/>
      <c r="AD38" s="50"/>
      <c r="AE38" s="46"/>
    </row>
    <row r="39" spans="1:35" ht="13.5" customHeight="1">
      <c r="A39" s="1369" t="s">
        <v>148</v>
      </c>
      <c r="B39" s="1255"/>
      <c r="C39" s="1370"/>
      <c r="D39" s="1370"/>
      <c r="E39" s="1370"/>
      <c r="F39" s="1370"/>
      <c r="G39" s="1281"/>
      <c r="H39" s="1281"/>
      <c r="I39" s="1281"/>
      <c r="J39" s="1281"/>
      <c r="K39" s="1281"/>
      <c r="L39" s="1281"/>
      <c r="M39" s="1281"/>
      <c r="N39" s="1281"/>
      <c r="O39" s="1282"/>
      <c r="P39" s="35"/>
      <c r="Q39" s="1369" t="s">
        <v>148</v>
      </c>
      <c r="R39" s="1255"/>
      <c r="S39" s="1380"/>
      <c r="T39" s="1381"/>
      <c r="U39" s="1381"/>
      <c r="V39" s="1382"/>
      <c r="W39" s="1255"/>
      <c r="X39" s="1255"/>
      <c r="Y39" s="1255"/>
      <c r="Z39" s="1255"/>
      <c r="AA39" s="1255"/>
      <c r="AB39" s="1255"/>
      <c r="AC39" s="1255"/>
      <c r="AD39" s="1255"/>
      <c r="AE39" s="1256"/>
      <c r="AG39"/>
      <c r="AH39"/>
      <c r="AI39"/>
    </row>
    <row r="40" spans="1:35" ht="3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G40"/>
      <c r="AH40"/>
      <c r="AI40"/>
    </row>
    <row r="41" spans="1:35" ht="15" customHeight="1">
      <c r="A41" s="1269" t="s">
        <v>194</v>
      </c>
      <c r="B41" s="1270"/>
      <c r="C41" s="1270"/>
      <c r="D41" s="1270"/>
      <c r="E41" s="1270"/>
      <c r="F41" s="1270"/>
      <c r="G41" s="1270"/>
      <c r="H41" s="1271"/>
      <c r="I41" s="2"/>
      <c r="J41" s="1354" t="s">
        <v>147</v>
      </c>
      <c r="K41" s="1319" t="s">
        <v>146</v>
      </c>
      <c r="L41" s="1317" t="s">
        <v>145</v>
      </c>
      <c r="M41" s="1352" t="s">
        <v>144</v>
      </c>
      <c r="N41" s="1348" t="s">
        <v>143</v>
      </c>
      <c r="O41" s="1363"/>
      <c r="P41" s="1364"/>
      <c r="Q41" s="1365"/>
      <c r="R41" s="1350" t="s">
        <v>143</v>
      </c>
      <c r="S41" s="1356" t="s">
        <v>144</v>
      </c>
      <c r="T41" s="1317" t="s">
        <v>145</v>
      </c>
      <c r="U41" s="1319" t="s">
        <v>146</v>
      </c>
      <c r="V41" s="1315" t="s">
        <v>147</v>
      </c>
      <c r="W41" s="2"/>
      <c r="X41" s="1269" t="s">
        <v>194</v>
      </c>
      <c r="Y41" s="1270"/>
      <c r="Z41" s="1270"/>
      <c r="AA41" s="1270"/>
      <c r="AB41" s="1270"/>
      <c r="AC41" s="1270"/>
      <c r="AD41" s="1270"/>
      <c r="AE41" s="1271"/>
      <c r="AG41"/>
      <c r="AH41"/>
      <c r="AI41"/>
    </row>
    <row r="42" spans="1:35" ht="15" customHeight="1">
      <c r="A42" s="109" t="s">
        <v>117</v>
      </c>
      <c r="B42" s="22" t="s">
        <v>193</v>
      </c>
      <c r="C42" s="1272" t="s">
        <v>149</v>
      </c>
      <c r="D42" s="1273"/>
      <c r="E42" s="1274"/>
      <c r="F42" s="1321" t="s">
        <v>195</v>
      </c>
      <c r="G42" s="1322"/>
      <c r="H42" s="1323"/>
      <c r="I42" s="2"/>
      <c r="J42" s="1355"/>
      <c r="K42" s="1320"/>
      <c r="L42" s="1318"/>
      <c r="M42" s="1353"/>
      <c r="N42" s="1349"/>
      <c r="O42" s="1366"/>
      <c r="P42" s="1367"/>
      <c r="Q42" s="1368"/>
      <c r="R42" s="1351"/>
      <c r="S42" s="1357"/>
      <c r="T42" s="1318"/>
      <c r="U42" s="1320"/>
      <c r="V42" s="1316"/>
      <c r="W42" s="2"/>
      <c r="X42" s="109" t="s">
        <v>117</v>
      </c>
      <c r="Y42" s="22" t="s">
        <v>193</v>
      </c>
      <c r="Z42" s="1272" t="s">
        <v>149</v>
      </c>
      <c r="AA42" s="1273"/>
      <c r="AB42" s="1274"/>
      <c r="AC42" s="1321" t="s">
        <v>195</v>
      </c>
      <c r="AD42" s="1322"/>
      <c r="AE42" s="1323"/>
      <c r="AG42"/>
      <c r="AH42"/>
      <c r="AI42"/>
    </row>
    <row r="43" spans="1:35" ht="12.75" customHeight="1">
      <c r="A43" s="57"/>
      <c r="B43" s="58"/>
      <c r="C43" s="1260"/>
      <c r="D43" s="1261"/>
      <c r="E43" s="1262"/>
      <c r="F43" s="1260"/>
      <c r="G43" s="1261"/>
      <c r="H43" s="1263"/>
      <c r="I43" s="2"/>
      <c r="J43" s="59"/>
      <c r="K43" s="60"/>
      <c r="L43" s="60"/>
      <c r="M43" s="128"/>
      <c r="N43" s="131"/>
      <c r="O43" s="1268" t="s">
        <v>103</v>
      </c>
      <c r="P43" s="1268"/>
      <c r="Q43" s="1268"/>
      <c r="R43" s="128"/>
      <c r="S43" s="131"/>
      <c r="T43" s="60"/>
      <c r="U43" s="60"/>
      <c r="V43" s="61"/>
      <c r="W43" s="2"/>
      <c r="X43" s="57"/>
      <c r="Y43" s="58"/>
      <c r="Z43" s="1260"/>
      <c r="AA43" s="1261"/>
      <c r="AB43" s="1262"/>
      <c r="AC43" s="1260"/>
      <c r="AD43" s="1261"/>
      <c r="AE43" s="1263"/>
      <c r="AG43"/>
      <c r="AH43"/>
      <c r="AI43"/>
    </row>
    <row r="44" spans="1:31" ht="12.75" customHeight="1">
      <c r="A44" s="62"/>
      <c r="B44" s="63"/>
      <c r="C44" s="1243"/>
      <c r="D44" s="1244"/>
      <c r="E44" s="1246"/>
      <c r="F44" s="1243"/>
      <c r="G44" s="1244"/>
      <c r="H44" s="1245"/>
      <c r="I44" s="2"/>
      <c r="J44" s="64"/>
      <c r="K44" s="65"/>
      <c r="L44" s="65"/>
      <c r="M44" s="129"/>
      <c r="N44" s="132"/>
      <c r="O44" s="1287" t="s">
        <v>112</v>
      </c>
      <c r="P44" s="1287"/>
      <c r="Q44" s="1287"/>
      <c r="R44" s="129"/>
      <c r="S44" s="132"/>
      <c r="T44" s="65"/>
      <c r="U44" s="65"/>
      <c r="V44" s="66"/>
      <c r="W44" s="2"/>
      <c r="X44" s="62"/>
      <c r="Y44" s="63"/>
      <c r="Z44" s="1243"/>
      <c r="AA44" s="1244"/>
      <c r="AB44" s="1246"/>
      <c r="AC44" s="1243"/>
      <c r="AD44" s="1244"/>
      <c r="AE44" s="1245"/>
    </row>
    <row r="45" spans="1:31" ht="12.75" customHeight="1">
      <c r="A45" s="62"/>
      <c r="B45" s="63"/>
      <c r="C45" s="1243"/>
      <c r="D45" s="1244"/>
      <c r="E45" s="1246"/>
      <c r="F45" s="1243"/>
      <c r="G45" s="1244"/>
      <c r="H45" s="1245"/>
      <c r="I45" s="2"/>
      <c r="J45" s="64"/>
      <c r="K45" s="65"/>
      <c r="L45" s="65"/>
      <c r="M45" s="129"/>
      <c r="N45" s="132"/>
      <c r="O45" s="1287" t="s">
        <v>104</v>
      </c>
      <c r="P45" s="1287"/>
      <c r="Q45" s="1287"/>
      <c r="R45" s="129"/>
      <c r="S45" s="132"/>
      <c r="T45" s="65"/>
      <c r="U45" s="65"/>
      <c r="V45" s="66"/>
      <c r="W45" s="2"/>
      <c r="X45" s="62"/>
      <c r="Y45" s="63"/>
      <c r="Z45" s="1243"/>
      <c r="AA45" s="1244"/>
      <c r="AB45" s="1246"/>
      <c r="AC45" s="1243"/>
      <c r="AD45" s="1244"/>
      <c r="AE45" s="1245"/>
    </row>
    <row r="46" spans="1:31" ht="12.75" customHeight="1">
      <c r="A46" s="62"/>
      <c r="B46" s="63"/>
      <c r="C46" s="1243"/>
      <c r="D46" s="1244"/>
      <c r="E46" s="1246"/>
      <c r="F46" s="1243"/>
      <c r="G46" s="1244"/>
      <c r="H46" s="1245"/>
      <c r="I46" s="2"/>
      <c r="J46" s="64"/>
      <c r="K46" s="65"/>
      <c r="L46" s="65"/>
      <c r="M46" s="129"/>
      <c r="N46" s="132"/>
      <c r="O46" s="1287" t="s">
        <v>150</v>
      </c>
      <c r="P46" s="1287"/>
      <c r="Q46" s="1287"/>
      <c r="R46" s="129"/>
      <c r="S46" s="132"/>
      <c r="T46" s="65"/>
      <c r="U46" s="65"/>
      <c r="V46" s="66"/>
      <c r="W46" s="2"/>
      <c r="X46" s="62"/>
      <c r="Y46" s="63"/>
      <c r="Z46" s="1243"/>
      <c r="AA46" s="1244"/>
      <c r="AB46" s="1246"/>
      <c r="AC46" s="1243"/>
      <c r="AD46" s="1244"/>
      <c r="AE46" s="1245"/>
    </row>
    <row r="47" spans="1:31" ht="12.75" customHeight="1">
      <c r="A47" s="62"/>
      <c r="B47" s="63"/>
      <c r="C47" s="1243"/>
      <c r="D47" s="1244"/>
      <c r="E47" s="1246"/>
      <c r="F47" s="1243"/>
      <c r="G47" s="1244"/>
      <c r="H47" s="1245"/>
      <c r="I47" s="2"/>
      <c r="J47" s="64"/>
      <c r="K47" s="65"/>
      <c r="L47" s="65"/>
      <c r="M47" s="129"/>
      <c r="N47" s="132"/>
      <c r="O47" s="1287" t="s">
        <v>151</v>
      </c>
      <c r="P47" s="1287"/>
      <c r="Q47" s="1287"/>
      <c r="R47" s="129"/>
      <c r="S47" s="132"/>
      <c r="T47" s="65"/>
      <c r="U47" s="65"/>
      <c r="V47" s="66"/>
      <c r="W47" s="2"/>
      <c r="X47" s="62"/>
      <c r="Y47" s="63"/>
      <c r="Z47" s="1243"/>
      <c r="AA47" s="1244"/>
      <c r="AB47" s="1246"/>
      <c r="AC47" s="1243"/>
      <c r="AD47" s="1244"/>
      <c r="AE47" s="1245"/>
    </row>
    <row r="48" spans="1:31" ht="12.75" customHeight="1">
      <c r="A48" s="62"/>
      <c r="B48" s="63"/>
      <c r="C48" s="1243"/>
      <c r="D48" s="1244"/>
      <c r="E48" s="1246"/>
      <c r="F48" s="1243"/>
      <c r="G48" s="1244"/>
      <c r="H48" s="1245"/>
      <c r="I48" s="2"/>
      <c r="J48" s="64"/>
      <c r="K48" s="65"/>
      <c r="L48" s="65"/>
      <c r="M48" s="129"/>
      <c r="N48" s="132"/>
      <c r="O48" s="1287" t="s">
        <v>168</v>
      </c>
      <c r="P48" s="1287"/>
      <c r="Q48" s="1287"/>
      <c r="R48" s="129"/>
      <c r="S48" s="132"/>
      <c r="T48" s="65"/>
      <c r="U48" s="65"/>
      <c r="V48" s="66"/>
      <c r="W48" s="2"/>
      <c r="X48" s="62"/>
      <c r="Y48" s="63"/>
      <c r="Z48" s="1243"/>
      <c r="AA48" s="1244"/>
      <c r="AB48" s="1246"/>
      <c r="AC48" s="1243"/>
      <c r="AD48" s="1244"/>
      <c r="AE48" s="1245"/>
    </row>
    <row r="49" spans="1:31" ht="12.75" customHeight="1">
      <c r="A49" s="62"/>
      <c r="B49" s="63"/>
      <c r="C49" s="1243"/>
      <c r="D49" s="1244"/>
      <c r="E49" s="1246"/>
      <c r="F49" s="1243"/>
      <c r="G49" s="1244"/>
      <c r="H49" s="1245"/>
      <c r="I49" s="2"/>
      <c r="J49" s="67"/>
      <c r="K49" s="68"/>
      <c r="L49" s="68"/>
      <c r="M49" s="130"/>
      <c r="N49" s="133"/>
      <c r="O49" s="1327" t="s">
        <v>169</v>
      </c>
      <c r="P49" s="1327"/>
      <c r="Q49" s="1327"/>
      <c r="R49" s="130"/>
      <c r="S49" s="133"/>
      <c r="T49" s="68"/>
      <c r="U49" s="68"/>
      <c r="V49" s="69"/>
      <c r="W49" s="2"/>
      <c r="X49" s="62"/>
      <c r="Y49" s="63"/>
      <c r="Z49" s="1243"/>
      <c r="AA49" s="1244"/>
      <c r="AB49" s="1246"/>
      <c r="AC49" s="1243"/>
      <c r="AD49" s="1244"/>
      <c r="AE49" s="1245"/>
    </row>
    <row r="50" spans="1:31" ht="12.75" customHeight="1">
      <c r="A50" s="62"/>
      <c r="B50" s="63"/>
      <c r="C50" s="1243"/>
      <c r="D50" s="1244"/>
      <c r="E50" s="1246"/>
      <c r="F50" s="1243"/>
      <c r="G50" s="1244"/>
      <c r="H50" s="1245"/>
      <c r="W50" s="2"/>
      <c r="X50" s="62"/>
      <c r="Y50" s="63"/>
      <c r="Z50" s="1243"/>
      <c r="AA50" s="1244"/>
      <c r="AB50" s="1246"/>
      <c r="AC50" s="1243"/>
      <c r="AD50" s="1244"/>
      <c r="AE50" s="1245"/>
    </row>
    <row r="51" spans="1:31" ht="12.75" customHeight="1">
      <c r="A51" s="62"/>
      <c r="B51" s="63"/>
      <c r="C51" s="1243"/>
      <c r="D51" s="1244"/>
      <c r="E51" s="1246"/>
      <c r="F51" s="1243"/>
      <c r="G51" s="1244"/>
      <c r="H51" s="1245"/>
      <c r="I51" s="1337" t="s">
        <v>152</v>
      </c>
      <c r="J51" s="1337"/>
      <c r="K51" s="1326" t="s">
        <v>153</v>
      </c>
      <c r="L51" s="1326"/>
      <c r="M51" s="1326"/>
      <c r="N51" s="1326"/>
      <c r="O51" s="1326"/>
      <c r="P51" s="1326"/>
      <c r="Q51" s="1326"/>
      <c r="R51" s="1326"/>
      <c r="S51" s="1326"/>
      <c r="T51" s="1326"/>
      <c r="U51" s="1326"/>
      <c r="V51" s="1326"/>
      <c r="W51" s="2"/>
      <c r="X51" s="62"/>
      <c r="Y51" s="63"/>
      <c r="Z51" s="1243"/>
      <c r="AA51" s="1244"/>
      <c r="AB51" s="1246"/>
      <c r="AC51" s="1243"/>
      <c r="AD51" s="1244"/>
      <c r="AE51" s="1245"/>
    </row>
    <row r="52" spans="1:31" ht="12.75" customHeight="1">
      <c r="A52" s="62"/>
      <c r="B52" s="63"/>
      <c r="C52" s="1243"/>
      <c r="D52" s="1244"/>
      <c r="E52" s="1246"/>
      <c r="F52" s="1243"/>
      <c r="G52" s="1244"/>
      <c r="H52" s="1245"/>
      <c r="I52" s="2"/>
      <c r="J52" s="15"/>
      <c r="K52" s="1326"/>
      <c r="L52" s="1326"/>
      <c r="M52" s="1326"/>
      <c r="N52" s="1326"/>
      <c r="O52" s="1326"/>
      <c r="P52" s="1326"/>
      <c r="Q52" s="1326"/>
      <c r="R52" s="1326"/>
      <c r="S52" s="1326"/>
      <c r="T52" s="1326"/>
      <c r="U52" s="1326"/>
      <c r="V52" s="1326"/>
      <c r="W52" s="2"/>
      <c r="X52" s="62"/>
      <c r="Y52" s="63"/>
      <c r="Z52" s="1243"/>
      <c r="AA52" s="1244"/>
      <c r="AB52" s="1246"/>
      <c r="AC52" s="1243"/>
      <c r="AD52" s="1244"/>
      <c r="AE52" s="1245"/>
    </row>
    <row r="53" spans="1:31" ht="12.75" customHeight="1">
      <c r="A53" s="62"/>
      <c r="B53" s="63"/>
      <c r="C53" s="1243"/>
      <c r="D53" s="1244"/>
      <c r="E53" s="1246"/>
      <c r="F53" s="1243"/>
      <c r="G53" s="1244"/>
      <c r="H53" s="1245"/>
      <c r="I53" s="1337" t="s">
        <v>196</v>
      </c>
      <c r="J53" s="1337"/>
      <c r="K53" s="1326" t="s">
        <v>197</v>
      </c>
      <c r="L53" s="1326"/>
      <c r="M53" s="1326"/>
      <c r="N53" s="1326"/>
      <c r="O53" s="1326"/>
      <c r="P53" s="1326"/>
      <c r="Q53" s="1326"/>
      <c r="R53" s="1326"/>
      <c r="S53" s="1326"/>
      <c r="T53" s="1326"/>
      <c r="U53" s="1326"/>
      <c r="V53" s="1326"/>
      <c r="W53" s="2"/>
      <c r="X53" s="62"/>
      <c r="Y53" s="63"/>
      <c r="Z53" s="1243"/>
      <c r="AA53" s="1244"/>
      <c r="AB53" s="1246"/>
      <c r="AC53" s="1243"/>
      <c r="AD53" s="1244"/>
      <c r="AE53" s="1245"/>
    </row>
    <row r="54" spans="1:31" ht="12.75" customHeight="1">
      <c r="A54" s="70"/>
      <c r="B54" s="71"/>
      <c r="C54" s="1328"/>
      <c r="D54" s="1329"/>
      <c r="E54" s="1330"/>
      <c r="F54" s="1328"/>
      <c r="G54" s="1329"/>
      <c r="H54" s="1331"/>
      <c r="I54" s="2"/>
      <c r="J54" s="15"/>
      <c r="K54" s="1326"/>
      <c r="L54" s="1326"/>
      <c r="M54" s="1326"/>
      <c r="N54" s="1326"/>
      <c r="O54" s="1326"/>
      <c r="P54" s="1326"/>
      <c r="Q54" s="1326"/>
      <c r="R54" s="1326"/>
      <c r="S54" s="1326"/>
      <c r="T54" s="1326"/>
      <c r="U54" s="1326"/>
      <c r="V54" s="1326"/>
      <c r="W54" s="2"/>
      <c r="X54" s="70"/>
      <c r="Y54" s="71"/>
      <c r="Z54" s="1328"/>
      <c r="AA54" s="1329"/>
      <c r="AB54" s="1330"/>
      <c r="AC54" s="1328"/>
      <c r="AD54" s="1329"/>
      <c r="AE54" s="1331"/>
    </row>
    <row r="55" spans="1:31" ht="6" customHeight="1">
      <c r="A55" s="17"/>
      <c r="B55" s="72"/>
      <c r="C55" s="17"/>
      <c r="D55" s="17"/>
      <c r="E55" s="17"/>
      <c r="F55" s="17"/>
      <c r="G55" s="17"/>
      <c r="H55" s="17"/>
      <c r="I55" s="2"/>
      <c r="J55" s="15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 customHeight="1">
      <c r="A56" s="1334" t="s">
        <v>154</v>
      </c>
      <c r="B56" s="1334"/>
      <c r="C56" s="1334"/>
      <c r="D56" s="1334"/>
      <c r="E56" s="1334"/>
      <c r="F56" s="1334"/>
      <c r="G56" s="1334"/>
      <c r="H56" s="1334"/>
      <c r="I56" s="1334"/>
      <c r="J56" s="1334"/>
      <c r="K56" s="1334"/>
      <c r="L56" s="1334"/>
      <c r="M56" s="1334"/>
      <c r="N56" s="1334"/>
      <c r="O56" s="1334"/>
      <c r="P56" s="1334"/>
      <c r="Q56" s="1334"/>
      <c r="R56" s="1334"/>
      <c r="S56" s="1334"/>
      <c r="T56" s="1334"/>
      <c r="U56" s="1334"/>
      <c r="V56" s="1334"/>
      <c r="W56" s="1334"/>
      <c r="X56" s="1334"/>
      <c r="Y56" s="1334"/>
      <c r="Z56" s="1334"/>
      <c r="AA56" s="1334"/>
      <c r="AB56" s="1334"/>
      <c r="AC56" s="1334"/>
      <c r="AD56" s="1334"/>
      <c r="AE56" s="1334"/>
    </row>
    <row r="57" spans="1:31" ht="15" customHeight="1">
      <c r="A57" s="1334" t="s">
        <v>155</v>
      </c>
      <c r="B57" s="1334"/>
      <c r="C57" s="1334"/>
      <c r="D57" s="1334"/>
      <c r="E57" s="1334"/>
      <c r="F57" s="1334"/>
      <c r="G57" s="1334"/>
      <c r="H57" s="1334"/>
      <c r="I57" s="1334"/>
      <c r="J57" s="1334"/>
      <c r="K57" s="1334"/>
      <c r="L57" s="1334"/>
      <c r="M57" s="1334"/>
      <c r="N57" s="1334"/>
      <c r="O57" s="1334"/>
      <c r="P57" s="1334"/>
      <c r="Q57" s="1334"/>
      <c r="R57" s="1334"/>
      <c r="S57" s="1334"/>
      <c r="T57" s="1334"/>
      <c r="U57" s="1334"/>
      <c r="V57" s="1334"/>
      <c r="W57" s="1334"/>
      <c r="X57" s="1334"/>
      <c r="Y57" s="1334"/>
      <c r="Z57" s="1334"/>
      <c r="AA57" s="1334"/>
      <c r="AB57" s="1334"/>
      <c r="AC57" s="1334"/>
      <c r="AD57" s="1334"/>
      <c r="AE57" s="1334"/>
    </row>
    <row r="58" spans="1:31" ht="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>
      <c r="A59" s="1307" t="s">
        <v>156</v>
      </c>
      <c r="B59" s="1311" t="s">
        <v>117</v>
      </c>
      <c r="C59" s="1311" t="s">
        <v>157</v>
      </c>
      <c r="D59" s="1311"/>
      <c r="E59" s="1311"/>
      <c r="F59" s="1311" t="s">
        <v>167</v>
      </c>
      <c r="G59" s="1311" t="s">
        <v>158</v>
      </c>
      <c r="H59" s="1311"/>
      <c r="I59" s="1311"/>
      <c r="J59" s="1311"/>
      <c r="K59" s="1311" t="s">
        <v>167</v>
      </c>
      <c r="L59" s="1311" t="s">
        <v>170</v>
      </c>
      <c r="M59" s="1311"/>
      <c r="N59" s="1311"/>
      <c r="O59" s="1394" t="s">
        <v>159</v>
      </c>
      <c r="P59" s="1394"/>
      <c r="Q59" s="1394"/>
      <c r="R59" s="1394"/>
      <c r="S59" s="1394"/>
      <c r="T59" s="1394"/>
      <c r="U59" s="1394"/>
      <c r="V59" s="1394"/>
      <c r="W59" s="1394"/>
      <c r="X59" s="1394"/>
      <c r="Y59" s="1394"/>
      <c r="Z59" s="1394"/>
      <c r="AA59" s="1394"/>
      <c r="AB59" s="1394"/>
      <c r="AC59" s="1394"/>
      <c r="AD59" s="1394"/>
      <c r="AE59" s="1395"/>
    </row>
    <row r="60" spans="1:31" ht="13.5">
      <c r="A60" s="1335"/>
      <c r="B60" s="1312"/>
      <c r="C60" s="1312"/>
      <c r="D60" s="1312"/>
      <c r="E60" s="1312"/>
      <c r="F60" s="1312"/>
      <c r="G60" s="1312"/>
      <c r="H60" s="1312"/>
      <c r="I60" s="1312"/>
      <c r="J60" s="1312"/>
      <c r="K60" s="1312"/>
      <c r="L60" s="1312"/>
      <c r="M60" s="1312"/>
      <c r="N60" s="1312"/>
      <c r="O60" s="1396" t="s">
        <v>171</v>
      </c>
      <c r="P60" s="1396"/>
      <c r="Q60" s="1396"/>
      <c r="R60" s="1285" t="s">
        <v>172</v>
      </c>
      <c r="S60" s="1285"/>
      <c r="T60" s="1285"/>
      <c r="U60" s="1285"/>
      <c r="V60" s="1285"/>
      <c r="W60" s="1285"/>
      <c r="X60" s="1285"/>
      <c r="Y60" s="1285"/>
      <c r="Z60" s="1285"/>
      <c r="AA60" s="1285"/>
      <c r="AB60" s="1285"/>
      <c r="AC60" s="1285"/>
      <c r="AD60" s="1285"/>
      <c r="AE60" s="1286"/>
    </row>
    <row r="61" spans="1:31" ht="13.5">
      <c r="A61" s="1335"/>
      <c r="B61" s="74"/>
      <c r="C61" s="1336"/>
      <c r="D61" s="1336"/>
      <c r="E61" s="1336"/>
      <c r="F61" s="74"/>
      <c r="G61" s="1325"/>
      <c r="H61" s="1325"/>
      <c r="I61" s="1325"/>
      <c r="J61" s="1325"/>
      <c r="K61" s="75"/>
      <c r="L61" s="1325"/>
      <c r="M61" s="1325"/>
      <c r="N61" s="1325"/>
      <c r="O61" s="76"/>
      <c r="P61" s="77" t="s">
        <v>173</v>
      </c>
      <c r="Q61" s="78"/>
      <c r="R61" s="79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1"/>
    </row>
    <row r="62" spans="1:31" ht="13.5">
      <c r="A62" s="1335"/>
      <c r="B62" s="82"/>
      <c r="C62" s="1332"/>
      <c r="D62" s="1332"/>
      <c r="E62" s="1332"/>
      <c r="F62" s="82"/>
      <c r="G62" s="1305"/>
      <c r="H62" s="1305"/>
      <c r="I62" s="1305"/>
      <c r="J62" s="1305"/>
      <c r="K62" s="83"/>
      <c r="L62" s="1305"/>
      <c r="M62" s="1305"/>
      <c r="N62" s="1305"/>
      <c r="O62" s="84"/>
      <c r="P62" s="85" t="s">
        <v>173</v>
      </c>
      <c r="Q62" s="86"/>
      <c r="R62" s="87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</row>
    <row r="63" spans="1:31" ht="13.5">
      <c r="A63" s="1335"/>
      <c r="B63" s="82"/>
      <c r="C63" s="1305"/>
      <c r="D63" s="1305"/>
      <c r="E63" s="1305"/>
      <c r="F63" s="82"/>
      <c r="G63" s="1305"/>
      <c r="H63" s="1305"/>
      <c r="I63" s="1305"/>
      <c r="J63" s="1305"/>
      <c r="K63" s="83"/>
      <c r="L63" s="1305"/>
      <c r="M63" s="1305"/>
      <c r="N63" s="1305"/>
      <c r="O63" s="84"/>
      <c r="P63" s="85" t="s">
        <v>173</v>
      </c>
      <c r="Q63" s="86"/>
      <c r="R63" s="87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9"/>
    </row>
    <row r="64" spans="1:31" ht="13.5">
      <c r="A64" s="1335"/>
      <c r="B64" s="82"/>
      <c r="C64" s="1305"/>
      <c r="D64" s="1305"/>
      <c r="E64" s="1305"/>
      <c r="F64" s="82"/>
      <c r="G64" s="1305"/>
      <c r="H64" s="1305"/>
      <c r="I64" s="1305"/>
      <c r="J64" s="1305"/>
      <c r="K64" s="83"/>
      <c r="L64" s="1305"/>
      <c r="M64" s="1305"/>
      <c r="N64" s="1305"/>
      <c r="O64" s="84"/>
      <c r="P64" s="85" t="s">
        <v>173</v>
      </c>
      <c r="Q64" s="86"/>
      <c r="R64" s="87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9"/>
    </row>
    <row r="65" spans="1:31" ht="13.5">
      <c r="A65" s="1335"/>
      <c r="B65" s="82"/>
      <c r="C65" s="1305"/>
      <c r="D65" s="1305"/>
      <c r="E65" s="1305"/>
      <c r="F65" s="82"/>
      <c r="G65" s="1305"/>
      <c r="H65" s="1305"/>
      <c r="I65" s="1305"/>
      <c r="J65" s="1305"/>
      <c r="K65" s="83"/>
      <c r="L65" s="1305"/>
      <c r="M65" s="1305"/>
      <c r="N65" s="1305"/>
      <c r="O65" s="84"/>
      <c r="P65" s="85" t="s">
        <v>173</v>
      </c>
      <c r="Q65" s="86"/>
      <c r="R65" s="87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9"/>
    </row>
    <row r="66" spans="1:31" ht="13.5">
      <c r="A66" s="1335"/>
      <c r="B66" s="82"/>
      <c r="C66" s="1332"/>
      <c r="D66" s="1332"/>
      <c r="E66" s="1332"/>
      <c r="F66" s="82"/>
      <c r="G66" s="1305"/>
      <c r="H66" s="1305"/>
      <c r="I66" s="1305"/>
      <c r="J66" s="1305"/>
      <c r="K66" s="83"/>
      <c r="L66" s="1305"/>
      <c r="M66" s="1305"/>
      <c r="N66" s="1305"/>
      <c r="O66" s="84"/>
      <c r="P66" s="85" t="s">
        <v>173</v>
      </c>
      <c r="Q66" s="86"/>
      <c r="R66" s="87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9"/>
    </row>
    <row r="67" spans="1:31" ht="13.5">
      <c r="A67" s="1335"/>
      <c r="B67" s="82"/>
      <c r="C67" s="1332"/>
      <c r="D67" s="1332"/>
      <c r="E67" s="1332"/>
      <c r="F67" s="82"/>
      <c r="G67" s="1305"/>
      <c r="H67" s="1305"/>
      <c r="I67" s="1305"/>
      <c r="J67" s="1305"/>
      <c r="K67" s="83"/>
      <c r="L67" s="1305"/>
      <c r="M67" s="1305"/>
      <c r="N67" s="1305"/>
      <c r="O67" s="84"/>
      <c r="P67" s="85" t="s">
        <v>173</v>
      </c>
      <c r="Q67" s="86"/>
      <c r="R67" s="87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9"/>
    </row>
    <row r="68" spans="1:31" ht="13.5">
      <c r="A68" s="1335"/>
      <c r="B68" s="82"/>
      <c r="C68" s="1332"/>
      <c r="D68" s="1332"/>
      <c r="E68" s="1332"/>
      <c r="F68" s="82"/>
      <c r="G68" s="1305"/>
      <c r="H68" s="1305"/>
      <c r="I68" s="1305"/>
      <c r="J68" s="1305"/>
      <c r="K68" s="83"/>
      <c r="L68" s="1305"/>
      <c r="M68" s="1305"/>
      <c r="N68" s="1305"/>
      <c r="O68" s="84"/>
      <c r="P68" s="85" t="s">
        <v>173</v>
      </c>
      <c r="Q68" s="86"/>
      <c r="R68" s="87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9"/>
    </row>
    <row r="69" spans="1:31" ht="13.5">
      <c r="A69" s="1335"/>
      <c r="B69" s="82"/>
      <c r="C69" s="1332"/>
      <c r="D69" s="1332"/>
      <c r="E69" s="1332"/>
      <c r="F69" s="82"/>
      <c r="G69" s="1305"/>
      <c r="H69" s="1305"/>
      <c r="I69" s="1305"/>
      <c r="J69" s="1305"/>
      <c r="K69" s="83"/>
      <c r="L69" s="1305"/>
      <c r="M69" s="1305"/>
      <c r="N69" s="1305"/>
      <c r="O69" s="84"/>
      <c r="P69" s="85" t="s">
        <v>173</v>
      </c>
      <c r="Q69" s="86"/>
      <c r="R69" s="87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9"/>
    </row>
    <row r="70" spans="1:31" ht="13.5">
      <c r="A70" s="1308"/>
      <c r="B70" s="90"/>
      <c r="C70" s="1333"/>
      <c r="D70" s="1333"/>
      <c r="E70" s="1333"/>
      <c r="F70" s="90"/>
      <c r="G70" s="1306"/>
      <c r="H70" s="1306"/>
      <c r="I70" s="1306"/>
      <c r="J70" s="1306"/>
      <c r="K70" s="91"/>
      <c r="L70" s="1306"/>
      <c r="M70" s="1306"/>
      <c r="N70" s="1306"/>
      <c r="O70" s="92"/>
      <c r="P70" s="93" t="s">
        <v>173</v>
      </c>
      <c r="Q70" s="94"/>
      <c r="R70" s="95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7"/>
    </row>
    <row r="71" spans="1:31" ht="12" customHeight="1">
      <c r="A71" s="1295" t="s">
        <v>160</v>
      </c>
      <c r="B71" s="1284"/>
      <c r="C71" s="1284"/>
      <c r="D71" s="1284"/>
      <c r="E71" s="1284"/>
      <c r="F71" s="1284" t="s">
        <v>174</v>
      </c>
      <c r="G71" s="1284"/>
      <c r="H71" s="1284" t="s">
        <v>175</v>
      </c>
      <c r="I71" s="1284"/>
      <c r="J71" s="1284" t="s">
        <v>176</v>
      </c>
      <c r="K71" s="1284"/>
      <c r="L71" s="1284" t="s">
        <v>177</v>
      </c>
      <c r="M71" s="1284"/>
      <c r="N71" s="1284" t="s">
        <v>178</v>
      </c>
      <c r="O71" s="1284"/>
      <c r="P71" s="8"/>
      <c r="Q71" s="1284" t="s">
        <v>179</v>
      </c>
      <c r="R71" s="1284"/>
      <c r="S71" s="1284" t="s">
        <v>180</v>
      </c>
      <c r="T71" s="1284"/>
      <c r="U71" s="1284" t="s">
        <v>181</v>
      </c>
      <c r="V71" s="1284"/>
      <c r="W71" s="1284" t="s">
        <v>182</v>
      </c>
      <c r="X71" s="1284"/>
      <c r="Y71" s="1284" t="s">
        <v>183</v>
      </c>
      <c r="Z71" s="1284"/>
      <c r="AA71" s="1284" t="s">
        <v>184</v>
      </c>
      <c r="AB71" s="1284"/>
      <c r="AC71" s="1284" t="s">
        <v>185</v>
      </c>
      <c r="AD71" s="1284"/>
      <c r="AE71" s="98"/>
    </row>
    <row r="72" spans="1:31" ht="13.5">
      <c r="A72" s="1296" t="s">
        <v>161</v>
      </c>
      <c r="B72" s="1283"/>
      <c r="C72" s="1304"/>
      <c r="D72" s="1304"/>
      <c r="E72" s="1304"/>
      <c r="F72" s="99"/>
      <c r="G72" s="134"/>
      <c r="H72" s="99"/>
      <c r="I72" s="134"/>
      <c r="J72" s="99"/>
      <c r="K72" s="134"/>
      <c r="L72" s="99"/>
      <c r="M72" s="134"/>
      <c r="N72" s="99"/>
      <c r="O72" s="134"/>
      <c r="P72" s="100"/>
      <c r="Q72" s="99"/>
      <c r="R72" s="134"/>
      <c r="S72" s="99"/>
      <c r="T72" s="134"/>
      <c r="U72" s="99"/>
      <c r="V72" s="134"/>
      <c r="W72" s="99"/>
      <c r="X72" s="134"/>
      <c r="Y72" s="99"/>
      <c r="Z72" s="134"/>
      <c r="AA72" s="99"/>
      <c r="AB72" s="134"/>
      <c r="AC72" s="99"/>
      <c r="AD72" s="134"/>
      <c r="AE72" s="101"/>
    </row>
    <row r="73" spans="1:31" ht="13.5">
      <c r="A73" s="1397" t="s">
        <v>162</v>
      </c>
      <c r="B73" s="1312"/>
      <c r="C73" s="1278"/>
      <c r="D73" s="1278"/>
      <c r="E73" s="1278"/>
      <c r="F73" s="102"/>
      <c r="G73" s="135"/>
      <c r="H73" s="102"/>
      <c r="I73" s="135"/>
      <c r="J73" s="102"/>
      <c r="K73" s="135"/>
      <c r="L73" s="102"/>
      <c r="M73" s="135"/>
      <c r="N73" s="102"/>
      <c r="O73" s="135"/>
      <c r="P73" s="103"/>
      <c r="Q73" s="102"/>
      <c r="R73" s="135"/>
      <c r="S73" s="102"/>
      <c r="T73" s="135"/>
      <c r="U73" s="102"/>
      <c r="V73" s="135"/>
      <c r="W73" s="102"/>
      <c r="X73" s="135"/>
      <c r="Y73" s="102"/>
      <c r="Z73" s="135"/>
      <c r="AA73" s="102"/>
      <c r="AB73" s="135"/>
      <c r="AC73" s="102"/>
      <c r="AD73" s="135"/>
      <c r="AE73" s="104"/>
    </row>
    <row r="74" spans="1:31" ht="13.5">
      <c r="A74" s="1297" t="s">
        <v>163</v>
      </c>
      <c r="B74" s="1297"/>
      <c r="C74" s="1297"/>
      <c r="D74" s="1297"/>
      <c r="E74" s="1297"/>
      <c r="F74" s="1297"/>
      <c r="G74" s="1297"/>
      <c r="H74" s="1297"/>
      <c r="I74" s="1297"/>
      <c r="J74" s="1297"/>
      <c r="K74" s="1297"/>
      <c r="L74" s="1297"/>
      <c r="M74" s="1297"/>
      <c r="N74" s="1297"/>
      <c r="O74" s="1297"/>
      <c r="P74" s="1297"/>
      <c r="Q74" s="1297"/>
      <c r="R74" s="1297"/>
      <c r="S74" s="1297"/>
      <c r="T74" s="1297"/>
      <c r="U74" s="1297"/>
      <c r="V74" s="1297"/>
      <c r="W74" s="1297"/>
      <c r="X74" s="1297"/>
      <c r="Y74" s="1297"/>
      <c r="Z74" s="1297"/>
      <c r="AA74" s="1297"/>
      <c r="AB74" s="1297"/>
      <c r="AC74" s="1297"/>
      <c r="AD74" s="1297"/>
      <c r="AE74" s="1297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>
      <c r="A76" s="136" t="s">
        <v>198</v>
      </c>
      <c r="B76" s="137"/>
      <c r="C76" s="137"/>
      <c r="D76" s="138"/>
      <c r="E76" s="137"/>
      <c r="F76" s="137"/>
      <c r="G76" s="137"/>
      <c r="H76" s="137"/>
      <c r="I76" s="137"/>
      <c r="J76" s="139"/>
      <c r="K76" s="137"/>
      <c r="L76" s="137"/>
      <c r="M76" s="137"/>
      <c r="N76" s="137"/>
      <c r="O76" s="137"/>
      <c r="P76" s="7"/>
      <c r="Q76" s="7"/>
      <c r="R76" s="137"/>
      <c r="S76" s="137"/>
      <c r="T76" s="137"/>
      <c r="U76" s="137"/>
      <c r="V76" s="138"/>
      <c r="W76" s="137"/>
      <c r="X76" s="137"/>
      <c r="Y76" s="137"/>
      <c r="Z76" s="137"/>
      <c r="AA76" s="137"/>
      <c r="AB76" s="137"/>
      <c r="AC76" s="137"/>
      <c r="AD76" s="137"/>
      <c r="AE76" s="140"/>
    </row>
    <row r="77" spans="1:31" ht="10.5" customHeight="1">
      <c r="A77" s="1289"/>
      <c r="B77" s="1290"/>
      <c r="C77" s="1290"/>
      <c r="D77" s="1290"/>
      <c r="E77" s="1290"/>
      <c r="F77" s="1290"/>
      <c r="G77" s="1290"/>
      <c r="H77" s="1290"/>
      <c r="I77" s="1290"/>
      <c r="J77" s="1290"/>
      <c r="K77" s="1290"/>
      <c r="L77" s="1290"/>
      <c r="M77" s="1290"/>
      <c r="N77" s="1290"/>
      <c r="O77" s="1290"/>
      <c r="P77" s="1290"/>
      <c r="Q77" s="1290"/>
      <c r="R77" s="1290"/>
      <c r="S77" s="1290"/>
      <c r="T77" s="1290"/>
      <c r="U77" s="1290"/>
      <c r="V77" s="1290"/>
      <c r="W77" s="1290"/>
      <c r="X77" s="1290"/>
      <c r="Y77" s="1290"/>
      <c r="Z77" s="1290"/>
      <c r="AA77" s="1290"/>
      <c r="AB77" s="1290"/>
      <c r="AC77" s="1290"/>
      <c r="AD77" s="1290"/>
      <c r="AE77" s="1291"/>
    </row>
    <row r="78" spans="1:31" ht="13.5">
      <c r="A78" s="1289"/>
      <c r="B78" s="1290"/>
      <c r="C78" s="1290"/>
      <c r="D78" s="1290"/>
      <c r="E78" s="1290"/>
      <c r="F78" s="1290"/>
      <c r="G78" s="1290"/>
      <c r="H78" s="1290"/>
      <c r="I78" s="1290"/>
      <c r="J78" s="1290"/>
      <c r="K78" s="1290"/>
      <c r="L78" s="1290"/>
      <c r="M78" s="1290"/>
      <c r="N78" s="1290"/>
      <c r="O78" s="1290"/>
      <c r="P78" s="1290"/>
      <c r="Q78" s="1290"/>
      <c r="R78" s="1290"/>
      <c r="S78" s="1290"/>
      <c r="T78" s="1290"/>
      <c r="U78" s="1290"/>
      <c r="V78" s="1290"/>
      <c r="W78" s="1290"/>
      <c r="X78" s="1290"/>
      <c r="Y78" s="1290"/>
      <c r="Z78" s="1290"/>
      <c r="AA78" s="1290"/>
      <c r="AB78" s="1290"/>
      <c r="AC78" s="1290"/>
      <c r="AD78" s="1290"/>
      <c r="AE78" s="1291"/>
    </row>
    <row r="79" spans="1:31" ht="13.5">
      <c r="A79" s="1289"/>
      <c r="B79" s="1290"/>
      <c r="C79" s="1290"/>
      <c r="D79" s="1290"/>
      <c r="E79" s="1290"/>
      <c r="F79" s="1290"/>
      <c r="G79" s="1290"/>
      <c r="H79" s="1290"/>
      <c r="I79" s="1290"/>
      <c r="J79" s="1290"/>
      <c r="K79" s="1290"/>
      <c r="L79" s="1290"/>
      <c r="M79" s="1290"/>
      <c r="N79" s="1290"/>
      <c r="O79" s="1290"/>
      <c r="P79" s="1290"/>
      <c r="Q79" s="1290"/>
      <c r="R79" s="1290"/>
      <c r="S79" s="1290"/>
      <c r="T79" s="1290"/>
      <c r="U79" s="1290"/>
      <c r="V79" s="1290"/>
      <c r="W79" s="1290"/>
      <c r="X79" s="1290"/>
      <c r="Y79" s="1290"/>
      <c r="Z79" s="1290"/>
      <c r="AA79" s="1290"/>
      <c r="AB79" s="1290"/>
      <c r="AC79" s="1290"/>
      <c r="AD79" s="1290"/>
      <c r="AE79" s="1291"/>
    </row>
    <row r="80" spans="1:31" ht="13.5">
      <c r="A80" s="1289"/>
      <c r="B80" s="1290"/>
      <c r="C80" s="1290"/>
      <c r="D80" s="1290"/>
      <c r="E80" s="1290"/>
      <c r="F80" s="1290"/>
      <c r="G80" s="1290"/>
      <c r="H80" s="1290"/>
      <c r="I80" s="1290"/>
      <c r="J80" s="1290"/>
      <c r="K80" s="1290"/>
      <c r="L80" s="1290"/>
      <c r="M80" s="1290"/>
      <c r="N80" s="1290"/>
      <c r="O80" s="1290"/>
      <c r="P80" s="1290"/>
      <c r="Q80" s="1290"/>
      <c r="R80" s="1290"/>
      <c r="S80" s="1290"/>
      <c r="T80" s="1290"/>
      <c r="U80" s="1290"/>
      <c r="V80" s="1290"/>
      <c r="W80" s="1290"/>
      <c r="X80" s="1290"/>
      <c r="Y80" s="1290"/>
      <c r="Z80" s="1290"/>
      <c r="AA80" s="1290"/>
      <c r="AB80" s="1290"/>
      <c r="AC80" s="1290"/>
      <c r="AD80" s="1290"/>
      <c r="AE80" s="1291"/>
    </row>
    <row r="81" spans="1:31" ht="10.5" customHeight="1">
      <c r="A81" s="1292"/>
      <c r="B81" s="1293"/>
      <c r="C81" s="1293"/>
      <c r="D81" s="1293"/>
      <c r="E81" s="1293"/>
      <c r="F81" s="1293"/>
      <c r="G81" s="1293"/>
      <c r="H81" s="1293"/>
      <c r="I81" s="1293"/>
      <c r="J81" s="1293"/>
      <c r="K81" s="1293"/>
      <c r="L81" s="1293"/>
      <c r="M81" s="1293"/>
      <c r="N81" s="1293"/>
      <c r="O81" s="1293"/>
      <c r="P81" s="1293"/>
      <c r="Q81" s="1293"/>
      <c r="R81" s="1293"/>
      <c r="S81" s="1293"/>
      <c r="T81" s="1293"/>
      <c r="U81" s="1293"/>
      <c r="V81" s="1293"/>
      <c r="W81" s="1293"/>
      <c r="X81" s="1293"/>
      <c r="Y81" s="1293"/>
      <c r="Z81" s="1293"/>
      <c r="AA81" s="1293"/>
      <c r="AB81" s="1293"/>
      <c r="AC81" s="1293"/>
      <c r="AD81" s="1293"/>
      <c r="AE81" s="1294"/>
    </row>
  </sheetData>
  <mergeCells count="275">
    <mergeCell ref="A8:C8"/>
    <mergeCell ref="J8:L8"/>
    <mergeCell ref="J9:L9"/>
    <mergeCell ref="D9:I9"/>
    <mergeCell ref="D8:I8"/>
    <mergeCell ref="H6:I6"/>
    <mergeCell ref="W11:AB11"/>
    <mergeCell ref="S9:U9"/>
    <mergeCell ref="M9:R9"/>
    <mergeCell ref="P6:Q6"/>
    <mergeCell ref="T6:V6"/>
    <mergeCell ref="J6:K6"/>
    <mergeCell ref="L6:M6"/>
    <mergeCell ref="A4:D4"/>
    <mergeCell ref="A5:D5"/>
    <mergeCell ref="N5:U5"/>
    <mergeCell ref="E5:K5"/>
    <mergeCell ref="N4:R4"/>
    <mergeCell ref="S4:W4"/>
    <mergeCell ref="E4:H4"/>
    <mergeCell ref="I4:M4"/>
    <mergeCell ref="Y71:Z71"/>
    <mergeCell ref="W6:Y6"/>
    <mergeCell ref="Z6:AB6"/>
    <mergeCell ref="S36:V36"/>
    <mergeCell ref="S37:V37"/>
    <mergeCell ref="S31:V31"/>
    <mergeCell ref="S32:V32"/>
    <mergeCell ref="X12:AD13"/>
    <mergeCell ref="S27:V27"/>
    <mergeCell ref="S30:V30"/>
    <mergeCell ref="A73:B73"/>
    <mergeCell ref="C72:E72"/>
    <mergeCell ref="C73:E73"/>
    <mergeCell ref="W71:X71"/>
    <mergeCell ref="I53:J53"/>
    <mergeCell ref="K53:V54"/>
    <mergeCell ref="C51:E51"/>
    <mergeCell ref="AA71:AB71"/>
    <mergeCell ref="G61:J61"/>
    <mergeCell ref="L59:N60"/>
    <mergeCell ref="O59:AE59"/>
    <mergeCell ref="O60:Q60"/>
    <mergeCell ref="F59:F60"/>
    <mergeCell ref="C54:E54"/>
    <mergeCell ref="S13:T13"/>
    <mergeCell ref="S25:V25"/>
    <mergeCell ref="N17:O17"/>
    <mergeCell ref="S22:V22"/>
    <mergeCell ref="S14:T14"/>
    <mergeCell ref="S33:V33"/>
    <mergeCell ref="S34:V34"/>
    <mergeCell ref="S38:V38"/>
    <mergeCell ref="S28:V28"/>
    <mergeCell ref="S29:V29"/>
    <mergeCell ref="S12:T12"/>
    <mergeCell ref="AK5:AL5"/>
    <mergeCell ref="W17:W18"/>
    <mergeCell ref="AC5:AD5"/>
    <mergeCell ref="V5:W5"/>
    <mergeCell ref="X17:X18"/>
    <mergeCell ref="V8:AA8"/>
    <mergeCell ref="V9:AA9"/>
    <mergeCell ref="AG5:AJ5"/>
    <mergeCell ref="AC6:AE6"/>
    <mergeCell ref="S39:V39"/>
    <mergeCell ref="AC11:AE11"/>
    <mergeCell ref="Y14:Z14"/>
    <mergeCell ref="R17:R18"/>
    <mergeCell ref="S17:V18"/>
    <mergeCell ref="AC14:AE14"/>
    <mergeCell ref="AD17:AE17"/>
    <mergeCell ref="S35:V35"/>
    <mergeCell ref="S24:V24"/>
    <mergeCell ref="U11:V15"/>
    <mergeCell ref="H17:H18"/>
    <mergeCell ref="A11:C11"/>
    <mergeCell ref="Q39:R39"/>
    <mergeCell ref="L13:M13"/>
    <mergeCell ref="L14:M14"/>
    <mergeCell ref="B12:H13"/>
    <mergeCell ref="C37:F37"/>
    <mergeCell ref="C38:F38"/>
    <mergeCell ref="C27:F27"/>
    <mergeCell ref="C28:F28"/>
    <mergeCell ref="S41:S42"/>
    <mergeCell ref="R6:S6"/>
    <mergeCell ref="A9:C9"/>
    <mergeCell ref="S8:U8"/>
    <mergeCell ref="Q17:Q18"/>
    <mergeCell ref="O41:Q42"/>
    <mergeCell ref="A39:B39"/>
    <mergeCell ref="C39:F39"/>
    <mergeCell ref="C34:F34"/>
    <mergeCell ref="E6:G6"/>
    <mergeCell ref="N41:N42"/>
    <mergeCell ref="R41:R42"/>
    <mergeCell ref="F44:H44"/>
    <mergeCell ref="M41:M42"/>
    <mergeCell ref="J41:J42"/>
    <mergeCell ref="K41:K42"/>
    <mergeCell ref="L41:L42"/>
    <mergeCell ref="A41:H41"/>
    <mergeCell ref="C42:E42"/>
    <mergeCell ref="F42:H42"/>
    <mergeCell ref="O47:Q47"/>
    <mergeCell ref="AC45:AE45"/>
    <mergeCell ref="Z47:AB47"/>
    <mergeCell ref="O45:Q45"/>
    <mergeCell ref="AC47:AE47"/>
    <mergeCell ref="O46:Q46"/>
    <mergeCell ref="C48:E48"/>
    <mergeCell ref="I51:J51"/>
    <mergeCell ref="K59:K60"/>
    <mergeCell ref="L5:M5"/>
    <mergeCell ref="A6:D6"/>
    <mergeCell ref="C22:F22"/>
    <mergeCell ref="C14:D14"/>
    <mergeCell ref="G14:I14"/>
    <mergeCell ref="G17:G18"/>
    <mergeCell ref="C19:F19"/>
    <mergeCell ref="O48:Q48"/>
    <mergeCell ref="Z49:AB49"/>
    <mergeCell ref="Z50:AB50"/>
    <mergeCell ref="Z53:AB53"/>
    <mergeCell ref="Z51:AB51"/>
    <mergeCell ref="AC51:AE51"/>
    <mergeCell ref="Z52:AB52"/>
    <mergeCell ref="G59:J60"/>
    <mergeCell ref="A56:AE56"/>
    <mergeCell ref="A57:AE57"/>
    <mergeCell ref="A59:A70"/>
    <mergeCell ref="B59:B60"/>
    <mergeCell ref="C59:E60"/>
    <mergeCell ref="F51:H51"/>
    <mergeCell ref="C61:E61"/>
    <mergeCell ref="F54:H54"/>
    <mergeCell ref="C49:E49"/>
    <mergeCell ref="F49:H49"/>
    <mergeCell ref="C50:E50"/>
    <mergeCell ref="F50:H50"/>
    <mergeCell ref="C53:E53"/>
    <mergeCell ref="F53:H53"/>
    <mergeCell ref="C52:E52"/>
    <mergeCell ref="F52:H52"/>
    <mergeCell ref="C62:E62"/>
    <mergeCell ref="C66:E66"/>
    <mergeCell ref="C67:E67"/>
    <mergeCell ref="C63:E63"/>
    <mergeCell ref="C64:E64"/>
    <mergeCell ref="C65:E65"/>
    <mergeCell ref="C68:E68"/>
    <mergeCell ref="C69:E69"/>
    <mergeCell ref="C70:E70"/>
    <mergeCell ref="G68:J68"/>
    <mergeCell ref="G69:J69"/>
    <mergeCell ref="G70:J70"/>
    <mergeCell ref="G62:J62"/>
    <mergeCell ref="G66:J66"/>
    <mergeCell ref="G67:J67"/>
    <mergeCell ref="G63:J63"/>
    <mergeCell ref="G64:J64"/>
    <mergeCell ref="G65:J65"/>
    <mergeCell ref="L67:N67"/>
    <mergeCell ref="L63:N63"/>
    <mergeCell ref="L64:N64"/>
    <mergeCell ref="L65:N65"/>
    <mergeCell ref="AA2:AE2"/>
    <mergeCell ref="V2:Z2"/>
    <mergeCell ref="Q2:U2"/>
    <mergeCell ref="L62:N62"/>
    <mergeCell ref="L61:N61"/>
    <mergeCell ref="K51:V52"/>
    <mergeCell ref="O49:Q49"/>
    <mergeCell ref="Z54:AB54"/>
    <mergeCell ref="AC54:AE54"/>
    <mergeCell ref="AC53:AE53"/>
    <mergeCell ref="X4:Z4"/>
    <mergeCell ref="AA4:AE4"/>
    <mergeCell ref="L68:N68"/>
    <mergeCell ref="Z43:AB43"/>
    <mergeCell ref="AC43:AE43"/>
    <mergeCell ref="V41:V42"/>
    <mergeCell ref="T41:T42"/>
    <mergeCell ref="U41:U42"/>
    <mergeCell ref="AC42:AE42"/>
    <mergeCell ref="L66:N66"/>
    <mergeCell ref="L69:N69"/>
    <mergeCell ref="L70:N70"/>
    <mergeCell ref="A17:A18"/>
    <mergeCell ref="B17:B18"/>
    <mergeCell ref="C17:F18"/>
    <mergeCell ref="C24:F24"/>
    <mergeCell ref="C25:F25"/>
    <mergeCell ref="C26:F26"/>
    <mergeCell ref="C33:F33"/>
    <mergeCell ref="C36:F36"/>
    <mergeCell ref="A1:O1"/>
    <mergeCell ref="N13:R13"/>
    <mergeCell ref="M8:R8"/>
    <mergeCell ref="D11:I11"/>
    <mergeCell ref="J11:K15"/>
    <mergeCell ref="N12:R12"/>
    <mergeCell ref="L15:M15"/>
    <mergeCell ref="L11:M11"/>
    <mergeCell ref="L12:M12"/>
    <mergeCell ref="A2:O2"/>
    <mergeCell ref="A77:AE81"/>
    <mergeCell ref="J71:K71"/>
    <mergeCell ref="L71:M71"/>
    <mergeCell ref="H71:I71"/>
    <mergeCell ref="N71:O71"/>
    <mergeCell ref="F71:G71"/>
    <mergeCell ref="A71:E71"/>
    <mergeCell ref="A72:B72"/>
    <mergeCell ref="AC71:AD71"/>
    <mergeCell ref="A74:AE74"/>
    <mergeCell ref="AA1:AE1"/>
    <mergeCell ref="V1:Z1"/>
    <mergeCell ref="Q1:U1"/>
    <mergeCell ref="U71:V71"/>
    <mergeCell ref="R60:AE60"/>
    <mergeCell ref="Q71:R71"/>
    <mergeCell ref="O44:Q44"/>
    <mergeCell ref="S71:T71"/>
    <mergeCell ref="Z45:AB45"/>
    <mergeCell ref="N15:R15"/>
    <mergeCell ref="O43:Q43"/>
    <mergeCell ref="X41:AE41"/>
    <mergeCell ref="Z42:AB42"/>
    <mergeCell ref="N11:R11"/>
    <mergeCell ref="S15:T15"/>
    <mergeCell ref="S11:T11"/>
    <mergeCell ref="N14:R14"/>
    <mergeCell ref="G39:O39"/>
    <mergeCell ref="I17:M17"/>
    <mergeCell ref="S23:V23"/>
    <mergeCell ref="C29:F29"/>
    <mergeCell ref="C30:F30"/>
    <mergeCell ref="S19:V19"/>
    <mergeCell ref="S20:V20"/>
    <mergeCell ref="S21:V21"/>
    <mergeCell ref="C23:F23"/>
    <mergeCell ref="C21:F21"/>
    <mergeCell ref="C20:F20"/>
    <mergeCell ref="S26:V26"/>
    <mergeCell ref="C43:E43"/>
    <mergeCell ref="F43:H43"/>
    <mergeCell ref="C31:F31"/>
    <mergeCell ref="C32:F32"/>
    <mergeCell ref="C35:F35"/>
    <mergeCell ref="C44:E44"/>
    <mergeCell ref="C45:E45"/>
    <mergeCell ref="C46:E46"/>
    <mergeCell ref="C47:E47"/>
    <mergeCell ref="F45:H45"/>
    <mergeCell ref="F46:H46"/>
    <mergeCell ref="F47:H47"/>
    <mergeCell ref="F48:H48"/>
    <mergeCell ref="AC52:AE52"/>
    <mergeCell ref="AE8:AE9"/>
    <mergeCell ref="AC8:AD9"/>
    <mergeCell ref="AB8:AB9"/>
    <mergeCell ref="Z48:AB48"/>
    <mergeCell ref="AC48:AE48"/>
    <mergeCell ref="W39:AE39"/>
    <mergeCell ref="Y17:AC17"/>
    <mergeCell ref="Z44:AB44"/>
    <mergeCell ref="AC44:AE44"/>
    <mergeCell ref="X5:Z5"/>
    <mergeCell ref="AC49:AE49"/>
    <mergeCell ref="AC50:AE50"/>
    <mergeCell ref="Z46:AB46"/>
    <mergeCell ref="AC46:AE46"/>
    <mergeCell ref="AA5:AB5"/>
  </mergeCells>
  <dataValidations count="1">
    <dataValidation type="list" allowBlank="1" showInputMessage="1" showErrorMessage="1" sqref="AD48:AE48 G48:H48 AD53:AE54 G53:H55">
      <formula1>"反スポ,ラフ"</formula1>
    </dataValidation>
  </dataValidations>
  <printOptions horizontalCentered="1" verticalCentered="1"/>
  <pageMargins left="0.4330708661417323" right="0.4330708661417323" top="0.4330708661417323" bottom="0.4330708661417323" header="0.4330708661417323" footer="0.4330708661417323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貝瀬智洋</dc:creator>
  <cp:keywords/>
  <dc:description/>
  <cp:lastModifiedBy>goal0301</cp:lastModifiedBy>
  <cp:lastPrinted>2008-04-14T05:09:03Z</cp:lastPrinted>
  <dcterms:created xsi:type="dcterms:W3CDTF">2001-01-17T05:44:09Z</dcterms:created>
  <dcterms:modified xsi:type="dcterms:W3CDTF">2008-04-14T05:17:34Z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-826556239</vt:i4>
  </property>
  <property fmtid="{D5CDD505-2E9C-101B-9397-08002B2CF9AE}" pid="3" name="_EmailSubject">
    <vt:lpwstr>i．League U-18のリーグ様式の件</vt:lpwstr>
  </property>
  <property fmtid="{D5CDD505-2E9C-101B-9397-08002B2CF9AE}" pid="4" name="_AuthorEmail">
    <vt:lpwstr>kubocchi-pc@crocus.ocn.ne.jp</vt:lpwstr>
  </property>
  <property fmtid="{D5CDD505-2E9C-101B-9397-08002B2CF9AE}" pid="5" name="_AuthorEmailDisplayName">
    <vt:lpwstr>久保勝彦</vt:lpwstr>
  </property>
  <property fmtid="{D5CDD505-2E9C-101B-9397-08002B2CF9AE}" pid="6" name="_ReviewingToolsShownOnce">
    <vt:lpwstr/>
  </property>
</Properties>
</file>